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<sst xmlns="http://schemas.openxmlformats.org/spreadsheetml/2006/main" count="626" uniqueCount="146">
  <si>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</si>
  <si>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</si>
  <si>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</si>
  <si>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</si>
  <si>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</si>
  <si>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</si>
  <si>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</si>
  <si>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</si>
  <si>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</si>
  <si>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</si>
  <si>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</si>
  <si>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</si>
  <si>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</si>
  <si>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</si>
  <si>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</si>
  <si>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</si>
  <si>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</si>
  <si>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</si>
  <si>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</si>
  <si>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</si>
  <si>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</si>
  <si>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</si>
  <si>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</si>
  <si>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</si>
  <si>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</si>
  <si>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</si>
  <si>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</si>
  <si>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</si>
  <si>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</si>
  <si>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</si>
  <si>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</si>
  <si>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</si>
  <si>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</si>
  <si>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</si>
  <si>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</si>
  <si>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</si>
  <si>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</si>
  <si>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</si>
  <si>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</si>
  <si>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</si>
  <si>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</si>
  <si>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</si>
  <si>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</si>
  <si>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</si>
  <si>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</si>
  <si>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</si>
  <si>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</si>
  <si>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</si>
  <si>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</si>
  <si>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</si>
  <si>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</si>
  <si>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</si>
  <si>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</si>
  <si>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</si>
  <si>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</si>
  <si>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</si>
  <si>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</si>
  <si>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</si>
  <si>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</si>
  <si>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</si>
  <si>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</si>
  <si>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</si>
  <si>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</si>
  <si>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</si>
  <si>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</si>
  <si>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</si>
  <si>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</si>
  <si>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</si>
  <si>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</si>
  <si>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</si>
  <si>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</si>
  <si>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</si>
  <si>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</si>
  <si>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</si>
  <si>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</si>
  <si>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</si>
  <si>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</si>
  <si>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</si>
  <si>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</si>
  <si>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</si>
  <si>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</si>
  <si>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</si>
  <si>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</si>
  <si>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</si>
  <si>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</si>
  <si>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</si>
  <si>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</si>
  <si>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</si>
  <si>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</si>
  <si>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</si>
  <si>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</si>
  <si>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</si>
  <si>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</si>
  <si>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</si>
  <si>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</si>
  <si>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</si>
  <si>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</si>
  <si>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</si>
  <si>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</si>
  <si>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</si>
  <si>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</si>
  <si>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</si>
  <si>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</si>
  <si>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</si>
  <si>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</si>
  <si>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</si>
  <si>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</si>
  <si>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</si>
  <si>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</si>
  <si>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</si>
  <si>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</si>
  <si>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</si>
  <si>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</si>
  <si>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</si>
  <si>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</si>
  <si>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</si>
  <si>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</si>
  <si>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</si>
  <si>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</si>
  <si>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</si>
  <si>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</si>
  <si>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</si>
  <si>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</si>
  <si>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</si>
  <si>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</si>
  <si>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</si>
  <si>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</si>
  <si>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</si>
  <si>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</si>
  <si>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</si>
  <si>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</si>
  <si>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</si>
  <si>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</si>
  <si>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</si>
  <si>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</si>
  <si>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</si>
  <si>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</si>
  <si>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</si>
  <si>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</si>
  <si>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</si>
  <si>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</si>
  <si>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</si>
  <si>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</si>
  <si>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385</t>
  </si>
  <si>
    <t>4E14469D-1</t>
  </si>
  <si>
    <t>Perm. 1,006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</si>
</sst>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159.8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128.2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142.0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103.0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9.171574996665122</v>
      </c>
      <c r="C41" s="77">
        <f aca="true" t="shared" si="0" ref="C41:C55">($B$41*H41+$B$42*J41+$B$43*L41+$B$44*N41+$B$45*P41+$B$46*R41+$B$47*T41+$B$48*V41)/100</f>
        <v>-6.333299275145936E-08</v>
      </c>
      <c r="D41" s="77">
        <f aca="true" t="shared" si="1" ref="D41:D55">($B$41*I41+$B$42*K41+$B$43*M41+$B$44*O41+$B$45*Q41+$B$46*S41+$B$47*U41+$B$48*W41)/100</f>
        <v>-5.403572438231713E-08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4.026704237585086</v>
      </c>
      <c r="C42" s="77">
        <f t="shared" si="0"/>
        <v>-1.7032579901080012E-10</v>
      </c>
      <c r="D42" s="77">
        <f t="shared" si="1"/>
        <v>-6.348500265419095E-08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-7.7807403365981145</v>
      </c>
      <c r="C43" s="77">
        <f t="shared" si="0"/>
        <v>0.7595348486270826</v>
      </c>
      <c r="D43" s="77">
        <f t="shared" si="1"/>
        <v>-0.6549853209205702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23.8404210528076</v>
      </c>
      <c r="C44" s="77">
        <f t="shared" si="0"/>
        <v>0.0028185986339150106</v>
      </c>
      <c r="D44" s="77">
        <f t="shared" si="1"/>
        <v>0.5177373611018583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9.171574996665122</v>
      </c>
      <c r="C45" s="77">
        <f t="shared" si="0"/>
        <v>-0.1815598374561617</v>
      </c>
      <c r="D45" s="77">
        <f t="shared" si="1"/>
        <v>-0.15300445340576357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4.026704237585086</v>
      </c>
      <c r="C46" s="77">
        <f t="shared" si="0"/>
        <v>-0.0011821382590340326</v>
      </c>
      <c r="D46" s="77">
        <f t="shared" si="1"/>
        <v>-0.11432648469621207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-7.7807403365981145</v>
      </c>
      <c r="C47" s="77">
        <f t="shared" si="0"/>
        <v>0.030218580792423743</v>
      </c>
      <c r="D47" s="77">
        <f t="shared" si="1"/>
        <v>-0.0266328460435891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23.8404210528076</v>
      </c>
      <c r="C48" s="77">
        <f t="shared" si="0"/>
        <v>0.00032228186240144464</v>
      </c>
      <c r="D48" s="77">
        <f t="shared" si="1"/>
        <v>0.014848799807763656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-0.0038307963674361796</v>
      </c>
      <c r="D49" s="77">
        <f t="shared" si="1"/>
        <v>-0.003060180060220634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-9.500363987574256E-05</v>
      </c>
      <c r="D50" s="77">
        <f t="shared" si="1"/>
        <v>-0.0017573317361426614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0.0003719921296039694</v>
      </c>
      <c r="D51" s="77">
        <f t="shared" si="1"/>
        <v>-0.00037538284250605896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2.293418262117217E-05</v>
      </c>
      <c r="D52" s="77">
        <f t="shared" si="1"/>
        <v>0.0002173425629398738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-8.884673454361843E-05</v>
      </c>
      <c r="D53" s="77">
        <f t="shared" si="1"/>
        <v>-6.009915286155545E-05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-7.4892385443634655E-06</v>
      </c>
      <c r="D54" s="77">
        <f t="shared" si="1"/>
        <v>-6.488228019768559E-05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2.240966262130999E-05</v>
      </c>
      <c r="D55" s="77">
        <f t="shared" si="1"/>
        <v>-2.4158928255254446E-05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1666</v>
      </c>
      <c r="B3" s="11">
        <v>112.84</v>
      </c>
      <c r="C3" s="11">
        <v>118.05666666666666</v>
      </c>
      <c r="D3" s="11">
        <v>8.498868570595365</v>
      </c>
      <c r="E3" s="11">
        <v>9.037488450740307</v>
      </c>
      <c r="F3" s="12" t="s">
        <v>69</v>
      </c>
      <c r="H3" s="102">
        <v>0.0625</v>
      </c>
    </row>
    <row r="4" spans="1:9" ht="16.5" customHeight="1">
      <c r="A4" s="13">
        <v>1665</v>
      </c>
      <c r="B4" s="14">
        <v>103.04</v>
      </c>
      <c r="C4" s="14">
        <v>128.20666666666668</v>
      </c>
      <c r="D4" s="14">
        <v>8.35983214242985</v>
      </c>
      <c r="E4" s="14">
        <v>8.447850620122331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1677</v>
      </c>
      <c r="B5" s="26">
        <v>118.77</v>
      </c>
      <c r="C5" s="26">
        <v>121.58666666666666</v>
      </c>
      <c r="D5" s="26">
        <v>8.655742848762557</v>
      </c>
      <c r="E5" s="26">
        <v>9.047743876715108</v>
      </c>
      <c r="F5" s="15" t="s">
        <v>71</v>
      </c>
      <c r="I5" s="75">
        <v>2550</v>
      </c>
    </row>
    <row r="6" spans="1:6" s="2" customFormat="1" ht="13.5" thickBot="1">
      <c r="A6" s="16">
        <v>1667</v>
      </c>
      <c r="B6" s="17">
        <v>142.0533333333333</v>
      </c>
      <c r="C6" s="17">
        <v>159.80333333333334</v>
      </c>
      <c r="D6" s="17">
        <v>8.390296059039027</v>
      </c>
      <c r="E6" s="17">
        <v>8.604891548645611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2554</v>
      </c>
      <c r="K15" s="75">
        <v>2546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9.171574996665122</v>
      </c>
      <c r="C19" s="34">
        <v>44.71157499666513</v>
      </c>
      <c r="D19" s="35">
        <v>15.717616294147943</v>
      </c>
      <c r="K19" s="97" t="s">
        <v>131</v>
      </c>
    </row>
    <row r="20" spans="1:11" ht="12.75">
      <c r="A20" s="33" t="s">
        <v>57</v>
      </c>
      <c r="B20" s="34">
        <v>4.026704237585086</v>
      </c>
      <c r="C20" s="34">
        <v>55.29670423758508</v>
      </c>
      <c r="D20" s="35">
        <v>20.113404141176105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-7.7807403365981145</v>
      </c>
      <c r="C21" s="34">
        <v>66.7725929967352</v>
      </c>
      <c r="D21" s="35">
        <v>23.519755226086435</v>
      </c>
      <c r="F21" s="24" t="s">
        <v>134</v>
      </c>
    </row>
    <row r="22" spans="1:11" ht="16.5" thickBot="1">
      <c r="A22" s="36" t="s">
        <v>59</v>
      </c>
      <c r="B22" s="37">
        <v>23.8404210528076</v>
      </c>
      <c r="C22" s="37">
        <v>69.1804210528076</v>
      </c>
      <c r="D22" s="38">
        <v>24.713516050137798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11.84439754486084</v>
      </c>
      <c r="I23" s="75">
        <v>2564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0.7595348486270826</v>
      </c>
      <c r="C27" s="44">
        <v>0.0028185986339150106</v>
      </c>
      <c r="D27" s="44">
        <v>-0.1815598374561617</v>
      </c>
      <c r="E27" s="44">
        <v>-0.0011821382590340326</v>
      </c>
      <c r="F27" s="44">
        <v>0.030218580792423743</v>
      </c>
      <c r="G27" s="44">
        <v>0.00032228186240144464</v>
      </c>
      <c r="H27" s="44">
        <v>-0.0038307963674361796</v>
      </c>
      <c r="I27" s="45">
        <v>-9.500363987574256E-05</v>
      </c>
    </row>
    <row r="28" spans="1:9" ht="13.5" thickBot="1">
      <c r="A28" s="46" t="s">
        <v>61</v>
      </c>
      <c r="B28" s="47">
        <v>-0.6549853209205702</v>
      </c>
      <c r="C28" s="47">
        <v>0.5177373611018583</v>
      </c>
      <c r="D28" s="47">
        <v>-0.15300445340576357</v>
      </c>
      <c r="E28" s="47">
        <v>-0.11432648469621207</v>
      </c>
      <c r="F28" s="47">
        <v>-0.0266328460435891</v>
      </c>
      <c r="G28" s="47">
        <v>0.014848799807763656</v>
      </c>
      <c r="H28" s="47">
        <v>-0.003060180060220634</v>
      </c>
      <c r="I28" s="48">
        <v>-0.0017573317361426614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1666</v>
      </c>
      <c r="B39" s="50">
        <v>112.84</v>
      </c>
      <c r="C39" s="50">
        <v>118.05666666666666</v>
      </c>
      <c r="D39" s="50">
        <v>8.498868570595365</v>
      </c>
      <c r="E39" s="50">
        <v>9.037488450740307</v>
      </c>
      <c r="F39" s="54">
        <f>I39*D39/(23678+B39)*1000</f>
        <v>24.713516050137798</v>
      </c>
      <c r="G39" s="59" t="s">
        <v>59</v>
      </c>
      <c r="H39" s="58">
        <f>I39-B39+X39</f>
        <v>23.8404210528076</v>
      </c>
      <c r="I39" s="58">
        <f>(B39+C42-2*X39)*(23678+B39)*E42/((23678+C42)*D39+E42*(23678+B39))</f>
        <v>69.1804210528076</v>
      </c>
      <c r="J39" s="24" t="s">
        <v>73</v>
      </c>
      <c r="K39" s="24">
        <f>(K40*K40+L40*L40+M40*M40+N40*N40+O40*O40+P40*P40+Q40*Q40+R40*R40+S40*S40+T40*T40+U40*U40+V40*V40+W40*W40)</f>
        <v>1.3452756990619614</v>
      </c>
      <c r="M39" s="24" t="s">
        <v>68</v>
      </c>
      <c r="N39" s="24">
        <f>(K44*K44+L44*L44+M44*M44+N44*N44+O44*O44+P44*P44+Q44*Q44+R44*R44+S44*S44+T44*T44+U44*U44+V44*V44+W44*W44)</f>
        <v>0.8260391186829086</v>
      </c>
      <c r="X39" s="55">
        <f>(1-$H$2)*1000</f>
        <v>67.5</v>
      </c>
    </row>
    <row r="40" spans="1:24" ht="12.75">
      <c r="A40" s="49">
        <v>1665</v>
      </c>
      <c r="B40" s="50">
        <v>103.04</v>
      </c>
      <c r="C40" s="50">
        <v>128.20666666666668</v>
      </c>
      <c r="D40" s="50">
        <v>8.35983214242985</v>
      </c>
      <c r="E40" s="50">
        <v>8.447850620122331</v>
      </c>
      <c r="F40" s="54">
        <f>I40*D40/(23678+B40)*1000</f>
        <v>15.717616294147943</v>
      </c>
      <c r="G40" s="59" t="s">
        <v>56</v>
      </c>
      <c r="H40" s="58">
        <f>I40-B40+X40</f>
        <v>9.171574996665122</v>
      </c>
      <c r="I40" s="58">
        <f>(B40+C39-2*X40)*(23678+B40)*E39/((23678+C39)*D40+E39*(23678+B40))</f>
        <v>44.71157499666513</v>
      </c>
      <c r="J40" s="24" t="s">
        <v>62</v>
      </c>
      <c r="K40" s="52">
        <f aca="true" t="shared" si="0" ref="K40:W40">SQRT(K41*K41+K42*K42)</f>
        <v>1.0029451415209047</v>
      </c>
      <c r="L40" s="52">
        <f t="shared" si="0"/>
        <v>0.5177450333696839</v>
      </c>
      <c r="M40" s="52">
        <f t="shared" si="0"/>
        <v>0.23743280594539654</v>
      </c>
      <c r="N40" s="52">
        <f t="shared" si="0"/>
        <v>0.11433259620010684</v>
      </c>
      <c r="O40" s="52">
        <f t="shared" si="0"/>
        <v>0.04027990955165814</v>
      </c>
      <c r="P40" s="52">
        <f t="shared" si="0"/>
        <v>0.014852296836849004</v>
      </c>
      <c r="Q40" s="52">
        <f t="shared" si="0"/>
        <v>0.004903029962149343</v>
      </c>
      <c r="R40" s="52">
        <f t="shared" si="0"/>
        <v>0.0017598978727312049</v>
      </c>
      <c r="S40" s="52">
        <f t="shared" si="0"/>
        <v>0.0005284793495825784</v>
      </c>
      <c r="T40" s="52">
        <f t="shared" si="0"/>
        <v>0.00021854923106196067</v>
      </c>
      <c r="U40" s="52">
        <f t="shared" si="0"/>
        <v>0.00010726439490222657</v>
      </c>
      <c r="V40" s="52">
        <f t="shared" si="0"/>
        <v>6.531308427585825E-05</v>
      </c>
      <c r="W40" s="52">
        <f t="shared" si="0"/>
        <v>3.295218950606272E-05</v>
      </c>
      <c r="X40" s="55">
        <f>(1-$H$2)*1000</f>
        <v>67.5</v>
      </c>
    </row>
    <row r="41" spans="1:24" ht="12.75">
      <c r="A41" s="49">
        <v>1677</v>
      </c>
      <c r="B41" s="50">
        <v>118.77</v>
      </c>
      <c r="C41" s="50">
        <v>121.58666666666666</v>
      </c>
      <c r="D41" s="50">
        <v>8.655742848762557</v>
      </c>
      <c r="E41" s="50">
        <v>9.047743876715108</v>
      </c>
      <c r="F41" s="54">
        <f>I41*D41/(23678+B41)*1000</f>
        <v>20.113404141176105</v>
      </c>
      <c r="G41" s="59" t="s">
        <v>57</v>
      </c>
      <c r="H41" s="58">
        <f>I41-B41+X41</f>
        <v>4.026704237585086</v>
      </c>
      <c r="I41" s="58">
        <f>(B41+C40-2*X41)*(23678+B41)*E40/((23678+C40)*D41+E40*(23678+B41))</f>
        <v>55.29670423758508</v>
      </c>
      <c r="J41" s="24" t="s">
        <v>60</v>
      </c>
      <c r="K41" s="52">
        <f>'calcul config'!C43</f>
        <v>0.7595348486270826</v>
      </c>
      <c r="L41" s="52">
        <f>'calcul config'!C44</f>
        <v>0.0028185986339150106</v>
      </c>
      <c r="M41" s="52">
        <f>'calcul config'!C45</f>
        <v>-0.1815598374561617</v>
      </c>
      <c r="N41" s="52">
        <f>'calcul config'!C46</f>
        <v>-0.0011821382590340326</v>
      </c>
      <c r="O41" s="52">
        <f>'calcul config'!C47</f>
        <v>0.030218580792423743</v>
      </c>
      <c r="P41" s="52">
        <f>'calcul config'!C48</f>
        <v>0.00032228186240144464</v>
      </c>
      <c r="Q41" s="52">
        <f>'calcul config'!C49</f>
        <v>-0.0038307963674361796</v>
      </c>
      <c r="R41" s="52">
        <f>'calcul config'!C50</f>
        <v>-9.500363987574256E-05</v>
      </c>
      <c r="S41" s="52">
        <f>'calcul config'!C51</f>
        <v>0.0003719921296039694</v>
      </c>
      <c r="T41" s="52">
        <f>'calcul config'!C52</f>
        <v>2.293418262117217E-05</v>
      </c>
      <c r="U41" s="52">
        <f>'calcul config'!C53</f>
        <v>-8.884673454361843E-05</v>
      </c>
      <c r="V41" s="52">
        <f>'calcul config'!C54</f>
        <v>-7.4892385443634655E-06</v>
      </c>
      <c r="W41" s="52">
        <f>'calcul config'!C55</f>
        <v>2.240966262130999E-05</v>
      </c>
      <c r="X41" s="55">
        <f>(1-$H$2)*1000</f>
        <v>67.5</v>
      </c>
    </row>
    <row r="42" spans="1:24" ht="12.75">
      <c r="A42" s="49">
        <v>1667</v>
      </c>
      <c r="B42" s="50">
        <v>142.0533333333333</v>
      </c>
      <c r="C42" s="50">
        <v>159.80333333333334</v>
      </c>
      <c r="D42" s="50">
        <v>8.390296059039027</v>
      </c>
      <c r="E42" s="50">
        <v>8.604891548645611</v>
      </c>
      <c r="F42" s="54">
        <f>I42*D42/(23678+B42)*1000</f>
        <v>23.519755226086435</v>
      </c>
      <c r="G42" s="59" t="s">
        <v>58</v>
      </c>
      <c r="H42" s="58">
        <f>I42-B42+X42</f>
        <v>-7.7807403365981145</v>
      </c>
      <c r="I42" s="58">
        <f>(B42+C41-2*X42)*(23678+B42)*E41/((23678+C41)*D42+E41*(23678+B42))</f>
        <v>66.7725929967352</v>
      </c>
      <c r="J42" s="24" t="s">
        <v>61</v>
      </c>
      <c r="K42" s="52">
        <f>'calcul config'!D43</f>
        <v>-0.6549853209205702</v>
      </c>
      <c r="L42" s="52">
        <f>'calcul config'!D44</f>
        <v>0.5177373611018583</v>
      </c>
      <c r="M42" s="52">
        <f>'calcul config'!D45</f>
        <v>-0.15300445340576357</v>
      </c>
      <c r="N42" s="52">
        <f>'calcul config'!D46</f>
        <v>-0.11432648469621207</v>
      </c>
      <c r="O42" s="52">
        <f>'calcul config'!D47</f>
        <v>-0.0266328460435891</v>
      </c>
      <c r="P42" s="52">
        <f>'calcul config'!D48</f>
        <v>0.014848799807763656</v>
      </c>
      <c r="Q42" s="52">
        <f>'calcul config'!D49</f>
        <v>-0.003060180060220634</v>
      </c>
      <c r="R42" s="52">
        <f>'calcul config'!D50</f>
        <v>-0.0017573317361426614</v>
      </c>
      <c r="S42" s="52">
        <f>'calcul config'!D51</f>
        <v>-0.00037538284250605896</v>
      </c>
      <c r="T42" s="52">
        <f>'calcul config'!D52</f>
        <v>0.0002173425629398738</v>
      </c>
      <c r="U42" s="52">
        <f>'calcul config'!D53</f>
        <v>-6.009915286155545E-05</v>
      </c>
      <c r="V42" s="52">
        <f>'calcul config'!D54</f>
        <v>-6.488228019768559E-05</v>
      </c>
      <c r="W42" s="52">
        <f>'calcul config'!D55</f>
        <v>-2.4158928255254446E-05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0.6686300943472698</v>
      </c>
      <c r="L44" s="52">
        <f>L40/(L43*1.5)</f>
        <v>0.49309050797112763</v>
      </c>
      <c r="M44" s="52">
        <f aca="true" t="shared" si="1" ref="M44:W44">M40/(M43*1.5)</f>
        <v>0.2638142288282184</v>
      </c>
      <c r="N44" s="52">
        <f t="shared" si="1"/>
        <v>0.15244346160014247</v>
      </c>
      <c r="O44" s="52">
        <f t="shared" si="1"/>
        <v>0.17902182022959173</v>
      </c>
      <c r="P44" s="52">
        <f t="shared" si="1"/>
        <v>0.09901531224566001</v>
      </c>
      <c r="Q44" s="52">
        <f t="shared" si="1"/>
        <v>0.03268686641432895</v>
      </c>
      <c r="R44" s="52">
        <f t="shared" si="1"/>
        <v>0.0039108841616249</v>
      </c>
      <c r="S44" s="52">
        <f t="shared" si="1"/>
        <v>0.0070463913277677105</v>
      </c>
      <c r="T44" s="52">
        <f t="shared" si="1"/>
        <v>0.0029139897474928086</v>
      </c>
      <c r="U44" s="52">
        <f t="shared" si="1"/>
        <v>0.0014301919320296873</v>
      </c>
      <c r="V44" s="52">
        <f t="shared" si="1"/>
        <v>0.0008708411236781099</v>
      </c>
      <c r="W44" s="52">
        <f t="shared" si="1"/>
        <v>0.0004393625267475028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1677</v>
      </c>
      <c r="B51" s="24">
        <v>131.88</v>
      </c>
      <c r="C51" s="24">
        <v>141.98</v>
      </c>
      <c r="D51" s="24">
        <v>8.426300542554266</v>
      </c>
      <c r="E51" s="24">
        <v>8.844953233103004</v>
      </c>
      <c r="F51" s="24">
        <v>24.99063426000661</v>
      </c>
      <c r="G51" s="24" t="s">
        <v>59</v>
      </c>
      <c r="H51" s="24">
        <v>6.235093759078822</v>
      </c>
      <c r="I51" s="24">
        <v>70.61509375907882</v>
      </c>
      <c r="J51" s="24" t="s">
        <v>73</v>
      </c>
      <c r="K51" s="24">
        <v>3.6087195839157165</v>
      </c>
      <c r="M51" s="24" t="s">
        <v>68</v>
      </c>
      <c r="N51" s="24">
        <v>2.533904873512021</v>
      </c>
      <c r="X51" s="24">
        <v>67.5</v>
      </c>
    </row>
    <row r="52" spans="1:24" ht="12.75" hidden="1">
      <c r="A52" s="24">
        <v>1665</v>
      </c>
      <c r="B52" s="24">
        <v>119.23999786376953</v>
      </c>
      <c r="C52" s="24">
        <v>119.94000244140625</v>
      </c>
      <c r="D52" s="24">
        <v>8.364834785461426</v>
      </c>
      <c r="E52" s="24">
        <v>8.498265266418457</v>
      </c>
      <c r="F52" s="24">
        <v>22.791730510923177</v>
      </c>
      <c r="G52" s="24" t="s">
        <v>56</v>
      </c>
      <c r="H52" s="24">
        <v>13.100527364267478</v>
      </c>
      <c r="I52" s="24">
        <v>64.84052522803701</v>
      </c>
      <c r="J52" s="24" t="s">
        <v>62</v>
      </c>
      <c r="K52" s="24">
        <v>1.395199840897091</v>
      </c>
      <c r="L52" s="24">
        <v>1.2402879345183586</v>
      </c>
      <c r="M52" s="24">
        <v>0.33029513853483505</v>
      </c>
      <c r="N52" s="24">
        <v>0.10135299039652357</v>
      </c>
      <c r="O52" s="24">
        <v>0.0560338060816566</v>
      </c>
      <c r="P52" s="24">
        <v>0.035579999691588086</v>
      </c>
      <c r="Q52" s="24">
        <v>0.0068205664325741225</v>
      </c>
      <c r="R52" s="24">
        <v>0.0015601487377338637</v>
      </c>
      <c r="S52" s="24">
        <v>0.0007351209634337789</v>
      </c>
      <c r="T52" s="24">
        <v>0.0005235102117655339</v>
      </c>
      <c r="U52" s="24">
        <v>0.0001491589658520679</v>
      </c>
      <c r="V52" s="24">
        <v>5.792574977702157E-05</v>
      </c>
      <c r="W52" s="24">
        <v>4.583024778188652E-05</v>
      </c>
      <c r="X52" s="24">
        <v>67.5</v>
      </c>
    </row>
    <row r="53" spans="1:24" ht="12.75" hidden="1">
      <c r="A53" s="24">
        <v>1667</v>
      </c>
      <c r="B53" s="24">
        <v>174.6999969482422</v>
      </c>
      <c r="C53" s="24">
        <v>171.10000610351562</v>
      </c>
      <c r="D53" s="24">
        <v>8.020454406738281</v>
      </c>
      <c r="E53" s="24">
        <v>8.356180191040039</v>
      </c>
      <c r="F53" s="24">
        <v>27.646579895079004</v>
      </c>
      <c r="G53" s="24" t="s">
        <v>57</v>
      </c>
      <c r="H53" s="24">
        <v>-24.97952130724164</v>
      </c>
      <c r="I53" s="24">
        <v>82.22047564100055</v>
      </c>
      <c r="J53" s="24" t="s">
        <v>60</v>
      </c>
      <c r="K53" s="24">
        <v>1.2033365414435837</v>
      </c>
      <c r="L53" s="24">
        <v>-0.006747302926223401</v>
      </c>
      <c r="M53" s="24">
        <v>-0.2829552391360619</v>
      </c>
      <c r="N53" s="24">
        <v>-0.001047359041491467</v>
      </c>
      <c r="O53" s="24">
        <v>0.048631390904605665</v>
      </c>
      <c r="P53" s="24">
        <v>-0.0007722950307698291</v>
      </c>
      <c r="Q53" s="24">
        <v>-0.005748653337653731</v>
      </c>
      <c r="R53" s="24">
        <v>-8.421714792864895E-05</v>
      </c>
      <c r="S53" s="24">
        <v>0.0006612182770485191</v>
      </c>
      <c r="T53" s="24">
        <v>-5.501465913977208E-05</v>
      </c>
      <c r="U53" s="24">
        <v>-0.00011894487846291972</v>
      </c>
      <c r="V53" s="24">
        <v>-6.635358236216079E-06</v>
      </c>
      <c r="W53" s="24">
        <v>4.186374715854646E-05</v>
      </c>
      <c r="X53" s="24">
        <v>67.5</v>
      </c>
    </row>
    <row r="54" spans="1:24" ht="12.75" hidden="1">
      <c r="A54" s="24">
        <v>1666</v>
      </c>
      <c r="B54" s="24">
        <v>106.68000030517578</v>
      </c>
      <c r="C54" s="24">
        <v>140.67999267578125</v>
      </c>
      <c r="D54" s="24">
        <v>8.48196029663086</v>
      </c>
      <c r="E54" s="24">
        <v>8.891550064086914</v>
      </c>
      <c r="F54" s="24">
        <v>25.23410244140941</v>
      </c>
      <c r="G54" s="24" t="s">
        <v>58</v>
      </c>
      <c r="H54" s="24">
        <v>31.580181383276994</v>
      </c>
      <c r="I54" s="24">
        <v>70.76018168845278</v>
      </c>
      <c r="J54" s="24" t="s">
        <v>61</v>
      </c>
      <c r="K54" s="24">
        <v>0.7060904786681819</v>
      </c>
      <c r="L54" s="24">
        <v>-1.2402695813471514</v>
      </c>
      <c r="M54" s="24">
        <v>0.17038547821102562</v>
      </c>
      <c r="N54" s="24">
        <v>-0.10134757866548172</v>
      </c>
      <c r="O54" s="24">
        <v>0.02783478476080124</v>
      </c>
      <c r="P54" s="24">
        <v>-0.03557161703435559</v>
      </c>
      <c r="Q54" s="24">
        <v>0.0036705736969361497</v>
      </c>
      <c r="R54" s="24">
        <v>-0.0015578740500590323</v>
      </c>
      <c r="S54" s="24">
        <v>0.0003212370168221513</v>
      </c>
      <c r="T54" s="24">
        <v>-0.000520611495361492</v>
      </c>
      <c r="U54" s="24">
        <v>9.000284985209977E-05</v>
      </c>
      <c r="V54" s="24">
        <v>-5.7544456799132215E-05</v>
      </c>
      <c r="W54" s="24">
        <v>1.8650423201482795E-05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1677</v>
      </c>
      <c r="B56" s="24">
        <v>131.88</v>
      </c>
      <c r="C56" s="24">
        <v>141.98</v>
      </c>
      <c r="D56" s="24">
        <v>8.426300542554266</v>
      </c>
      <c r="E56" s="24">
        <v>8.844953233103004</v>
      </c>
      <c r="F56" s="24">
        <v>29.575352941397323</v>
      </c>
      <c r="G56" s="24" t="s">
        <v>59</v>
      </c>
      <c r="H56" s="24">
        <v>19.189960617480835</v>
      </c>
      <c r="I56" s="24">
        <v>83.56996061748083</v>
      </c>
      <c r="J56" s="24" t="s">
        <v>73</v>
      </c>
      <c r="K56" s="24">
        <v>1.506162792215973</v>
      </c>
      <c r="M56" s="24" t="s">
        <v>68</v>
      </c>
      <c r="N56" s="24">
        <v>0.894402088925523</v>
      </c>
      <c r="X56" s="24">
        <v>67.5</v>
      </c>
    </row>
    <row r="57" spans="1:24" ht="12.75" hidden="1">
      <c r="A57" s="24">
        <v>1665</v>
      </c>
      <c r="B57" s="24">
        <v>119.23999786376953</v>
      </c>
      <c r="C57" s="24">
        <v>119.94000244140625</v>
      </c>
      <c r="D57" s="24">
        <v>8.364834785461426</v>
      </c>
      <c r="E57" s="24">
        <v>8.498265266418457</v>
      </c>
      <c r="F57" s="24">
        <v>22.791730510923177</v>
      </c>
      <c r="G57" s="24" t="s">
        <v>56</v>
      </c>
      <c r="H57" s="24">
        <v>13.100527364267478</v>
      </c>
      <c r="I57" s="24">
        <v>64.84052522803701</v>
      </c>
      <c r="J57" s="24" t="s">
        <v>62</v>
      </c>
      <c r="K57" s="24">
        <v>1.0893531024495415</v>
      </c>
      <c r="L57" s="24">
        <v>0.4898739193801626</v>
      </c>
      <c r="M57" s="24">
        <v>0.2578889590714527</v>
      </c>
      <c r="N57" s="24">
        <v>0.10414675150324483</v>
      </c>
      <c r="O57" s="24">
        <v>0.04375032849634441</v>
      </c>
      <c r="P57" s="24">
        <v>0.014052742979944343</v>
      </c>
      <c r="Q57" s="24">
        <v>0.005325504201357053</v>
      </c>
      <c r="R57" s="24">
        <v>0.0016031206065148771</v>
      </c>
      <c r="S57" s="24">
        <v>0.0005740058969390588</v>
      </c>
      <c r="T57" s="24">
        <v>0.0002067734770893617</v>
      </c>
      <c r="U57" s="24">
        <v>0.00011650519052815555</v>
      </c>
      <c r="V57" s="24">
        <v>5.949095614790964E-05</v>
      </c>
      <c r="W57" s="24">
        <v>3.578915586482405E-05</v>
      </c>
      <c r="X57" s="24">
        <v>67.5</v>
      </c>
    </row>
    <row r="58" spans="1:24" ht="12.75" hidden="1">
      <c r="A58" s="24">
        <v>1666</v>
      </c>
      <c r="B58" s="24">
        <v>106.68000030517578</v>
      </c>
      <c r="C58" s="24">
        <v>140.67999267578125</v>
      </c>
      <c r="D58" s="24">
        <v>8.48196029663086</v>
      </c>
      <c r="E58" s="24">
        <v>8.891550064086914</v>
      </c>
      <c r="F58" s="24">
        <v>16.347642211363517</v>
      </c>
      <c r="G58" s="24" t="s">
        <v>57</v>
      </c>
      <c r="H58" s="24">
        <v>6.661223322245355</v>
      </c>
      <c r="I58" s="24">
        <v>45.84122362742114</v>
      </c>
      <c r="J58" s="24" t="s">
        <v>60</v>
      </c>
      <c r="K58" s="24">
        <v>0.478077174788269</v>
      </c>
      <c r="L58" s="24">
        <v>0.0026669067340138945</v>
      </c>
      <c r="M58" s="24">
        <v>-0.11580428826362736</v>
      </c>
      <c r="N58" s="24">
        <v>-0.00107684746675421</v>
      </c>
      <c r="O58" s="24">
        <v>0.018775139861831058</v>
      </c>
      <c r="P58" s="24">
        <v>0.0003049881504305361</v>
      </c>
      <c r="Q58" s="24">
        <v>-0.0025153748820175405</v>
      </c>
      <c r="R58" s="24">
        <v>-8.654345512428462E-05</v>
      </c>
      <c r="S58" s="24">
        <v>0.00021078385753371036</v>
      </c>
      <c r="T58" s="24">
        <v>2.1705328884202745E-05</v>
      </c>
      <c r="U58" s="24">
        <v>-6.300059634346185E-05</v>
      </c>
      <c r="V58" s="24">
        <v>-6.824673895184572E-06</v>
      </c>
      <c r="W58" s="24">
        <v>1.2034561895896457E-05</v>
      </c>
      <c r="X58" s="24">
        <v>67.5</v>
      </c>
    </row>
    <row r="59" spans="1:24" ht="12.75" hidden="1">
      <c r="A59" s="24">
        <v>1667</v>
      </c>
      <c r="B59" s="24">
        <v>174.6999969482422</v>
      </c>
      <c r="C59" s="24">
        <v>171.10000610351562</v>
      </c>
      <c r="D59" s="24">
        <v>8.020454406738281</v>
      </c>
      <c r="E59" s="24">
        <v>8.356180191040039</v>
      </c>
      <c r="F59" s="24">
        <v>31.909943380761906</v>
      </c>
      <c r="G59" s="24" t="s">
        <v>58</v>
      </c>
      <c r="H59" s="24">
        <v>-12.30034815260069</v>
      </c>
      <c r="I59" s="24">
        <v>94.8996487956415</v>
      </c>
      <c r="J59" s="24" t="s">
        <v>61</v>
      </c>
      <c r="K59" s="24">
        <v>-0.9788423758516527</v>
      </c>
      <c r="L59" s="24">
        <v>0.4898666599160981</v>
      </c>
      <c r="M59" s="24">
        <v>-0.23042587100998901</v>
      </c>
      <c r="N59" s="24">
        <v>-0.10414118420784342</v>
      </c>
      <c r="O59" s="24">
        <v>-0.03951689976082041</v>
      </c>
      <c r="P59" s="24">
        <v>0.014049432995266106</v>
      </c>
      <c r="Q59" s="24">
        <v>-0.004694026438100543</v>
      </c>
      <c r="R59" s="24">
        <v>-0.0016007829051460348</v>
      </c>
      <c r="S59" s="24">
        <v>-0.0005339034885857386</v>
      </c>
      <c r="T59" s="24">
        <v>0.0002056311005797843</v>
      </c>
      <c r="U59" s="24">
        <v>-9.80019605945208E-05</v>
      </c>
      <c r="V59" s="24">
        <v>-5.909820377656917E-05</v>
      </c>
      <c r="W59" s="24">
        <v>-3.370508859935702E-05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1677</v>
      </c>
      <c r="B61" s="24">
        <v>131.88</v>
      </c>
      <c r="C61" s="24">
        <v>141.98</v>
      </c>
      <c r="D61" s="24">
        <v>8.426300542554266</v>
      </c>
      <c r="E61" s="24">
        <v>8.844953233103004</v>
      </c>
      <c r="F61" s="24">
        <v>24.99063426000661</v>
      </c>
      <c r="G61" s="24" t="s">
        <v>59</v>
      </c>
      <c r="H61" s="24">
        <v>6.235093759078822</v>
      </c>
      <c r="I61" s="24">
        <v>70.61509375907882</v>
      </c>
      <c r="J61" s="24" t="s">
        <v>73</v>
      </c>
      <c r="K61" s="24">
        <v>1.6774654115538876</v>
      </c>
      <c r="M61" s="24" t="s">
        <v>68</v>
      </c>
      <c r="N61" s="24">
        <v>1.1068905650655323</v>
      </c>
      <c r="X61" s="24">
        <v>67.5</v>
      </c>
    </row>
    <row r="62" spans="1:24" ht="12.75" hidden="1">
      <c r="A62" s="24">
        <v>1667</v>
      </c>
      <c r="B62" s="24">
        <v>174.6999969482422</v>
      </c>
      <c r="C62" s="24">
        <v>171.10000610351562</v>
      </c>
      <c r="D62" s="24">
        <v>8.020454406738281</v>
      </c>
      <c r="E62" s="24">
        <v>8.356180191040039</v>
      </c>
      <c r="F62" s="24">
        <v>32.05904958897531</v>
      </c>
      <c r="G62" s="24" t="s">
        <v>56</v>
      </c>
      <c r="H62" s="24">
        <v>-11.856908732359258</v>
      </c>
      <c r="I62" s="24">
        <v>95.34308821588293</v>
      </c>
      <c r="J62" s="24" t="s">
        <v>62</v>
      </c>
      <c r="K62" s="24">
        <v>1.0362768543865652</v>
      </c>
      <c r="L62" s="24">
        <v>0.7281552221439774</v>
      </c>
      <c r="M62" s="24">
        <v>0.24532437555636472</v>
      </c>
      <c r="N62" s="24">
        <v>0.10490207466928336</v>
      </c>
      <c r="O62" s="24">
        <v>0.04161923089478662</v>
      </c>
      <c r="P62" s="24">
        <v>0.020888516358914366</v>
      </c>
      <c r="Q62" s="24">
        <v>0.0050659063835499845</v>
      </c>
      <c r="R62" s="24">
        <v>0.0016146325306890992</v>
      </c>
      <c r="S62" s="24">
        <v>0.0005460323012905898</v>
      </c>
      <c r="T62" s="24">
        <v>0.00030734100342178194</v>
      </c>
      <c r="U62" s="24">
        <v>0.00011076724919744375</v>
      </c>
      <c r="V62" s="24">
        <v>5.990798365691492E-05</v>
      </c>
      <c r="W62" s="24">
        <v>3.404739880716728E-05</v>
      </c>
      <c r="X62" s="24">
        <v>67.5</v>
      </c>
    </row>
    <row r="63" spans="1:24" ht="12.75" hidden="1">
      <c r="A63" s="24">
        <v>1665</v>
      </c>
      <c r="B63" s="24">
        <v>119.23999786376953</v>
      </c>
      <c r="C63" s="24">
        <v>119.94000244140625</v>
      </c>
      <c r="D63" s="24">
        <v>8.364834785461426</v>
      </c>
      <c r="E63" s="24">
        <v>8.498265266418457</v>
      </c>
      <c r="F63" s="24">
        <v>27.25750155652212</v>
      </c>
      <c r="G63" s="24" t="s">
        <v>57</v>
      </c>
      <c r="H63" s="24">
        <v>25.805264286548095</v>
      </c>
      <c r="I63" s="24">
        <v>77.54526215031763</v>
      </c>
      <c r="J63" s="24" t="s">
        <v>60</v>
      </c>
      <c r="K63" s="24">
        <v>-0.7499333931818981</v>
      </c>
      <c r="L63" s="24">
        <v>0.0039625898624102065</v>
      </c>
      <c r="M63" s="24">
        <v>0.17944978334168749</v>
      </c>
      <c r="N63" s="24">
        <v>-0.0010855336996803224</v>
      </c>
      <c r="O63" s="24">
        <v>-0.02980726618061396</v>
      </c>
      <c r="P63" s="24">
        <v>0.00045341187959867994</v>
      </c>
      <c r="Q63" s="24">
        <v>0.0037950218506094206</v>
      </c>
      <c r="R63" s="24">
        <v>-8.725642498219363E-05</v>
      </c>
      <c r="S63" s="24">
        <v>-0.0003643988355951329</v>
      </c>
      <c r="T63" s="24">
        <v>3.2292669931157954E-05</v>
      </c>
      <c r="U63" s="24">
        <v>8.852960031981547E-05</v>
      </c>
      <c r="V63" s="24">
        <v>-6.889418298176686E-06</v>
      </c>
      <c r="W63" s="24">
        <v>-2.1855720929406515E-05</v>
      </c>
      <c r="X63" s="24">
        <v>67.5</v>
      </c>
    </row>
    <row r="64" spans="1:24" ht="12.75" hidden="1">
      <c r="A64" s="24">
        <v>1666</v>
      </c>
      <c r="B64" s="24">
        <v>106.68000030517578</v>
      </c>
      <c r="C64" s="24">
        <v>140.67999267578125</v>
      </c>
      <c r="D64" s="24">
        <v>8.48196029663086</v>
      </c>
      <c r="E64" s="24">
        <v>8.891550064086914</v>
      </c>
      <c r="F64" s="24">
        <v>16.347642211363517</v>
      </c>
      <c r="G64" s="24" t="s">
        <v>58</v>
      </c>
      <c r="H64" s="24">
        <v>6.661223322245355</v>
      </c>
      <c r="I64" s="24">
        <v>45.84122362742114</v>
      </c>
      <c r="J64" s="24" t="s">
        <v>61</v>
      </c>
      <c r="K64" s="24">
        <v>0.7151710457841531</v>
      </c>
      <c r="L64" s="24">
        <v>0.7281444399410926</v>
      </c>
      <c r="M64" s="24">
        <v>0.16727768679875296</v>
      </c>
      <c r="N64" s="24">
        <v>-0.10489645793117497</v>
      </c>
      <c r="O64" s="24">
        <v>0.029046295170151875</v>
      </c>
      <c r="P64" s="24">
        <v>0.02088359483767275</v>
      </c>
      <c r="Q64" s="24">
        <v>0.003355773627688485</v>
      </c>
      <c r="R64" s="24">
        <v>-0.0016122730927044622</v>
      </c>
      <c r="S64" s="24">
        <v>0.00040665066416963936</v>
      </c>
      <c r="T64" s="24">
        <v>0.0003056397812017033</v>
      </c>
      <c r="U64" s="24">
        <v>6.657246699636668E-05</v>
      </c>
      <c r="V64" s="24">
        <v>-5.9510523618515854E-05</v>
      </c>
      <c r="W64" s="24">
        <v>2.6106566763751176E-05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1677</v>
      </c>
      <c r="B66" s="100">
        <v>131.88</v>
      </c>
      <c r="C66" s="100">
        <v>141.98</v>
      </c>
      <c r="D66" s="100">
        <v>8.426300542554266</v>
      </c>
      <c r="E66" s="100">
        <v>8.844953233103004</v>
      </c>
      <c r="F66" s="100">
        <v>20.764340434665627</v>
      </c>
      <c r="G66" s="100" t="s">
        <v>59</v>
      </c>
      <c r="H66" s="100">
        <v>-5.706985486483731</v>
      </c>
      <c r="I66" s="100">
        <v>58.673014513516264</v>
      </c>
      <c r="J66" s="100" t="s">
        <v>73</v>
      </c>
      <c r="K66" s="100">
        <v>3.363718845260083</v>
      </c>
      <c r="M66" s="100" t="s">
        <v>68</v>
      </c>
      <c r="N66" s="100">
        <v>1.8550123179201152</v>
      </c>
      <c r="X66" s="100">
        <v>67.5</v>
      </c>
    </row>
    <row r="67" spans="1:24" s="100" customFormat="1" ht="12.75">
      <c r="A67" s="100">
        <v>1667</v>
      </c>
      <c r="B67" s="100">
        <v>174.6999969482422</v>
      </c>
      <c r="C67" s="100">
        <v>171.10000610351562</v>
      </c>
      <c r="D67" s="100">
        <v>8.020454406738281</v>
      </c>
      <c r="E67" s="100">
        <v>8.356180191040039</v>
      </c>
      <c r="F67" s="100">
        <v>32.05904958897531</v>
      </c>
      <c r="G67" s="100" t="s">
        <v>56</v>
      </c>
      <c r="H67" s="100">
        <v>-11.856908732359258</v>
      </c>
      <c r="I67" s="100">
        <v>95.34308821588293</v>
      </c>
      <c r="J67" s="100" t="s">
        <v>62</v>
      </c>
      <c r="K67" s="100">
        <v>1.7150810611532745</v>
      </c>
      <c r="L67" s="100">
        <v>0.49145526507892845</v>
      </c>
      <c r="M67" s="100">
        <v>0.4060217714483809</v>
      </c>
      <c r="N67" s="100">
        <v>0.10400341304557499</v>
      </c>
      <c r="O67" s="100">
        <v>0.06888112128230071</v>
      </c>
      <c r="P67" s="100">
        <v>0.014098388269167202</v>
      </c>
      <c r="Q67" s="100">
        <v>0.008384307454385767</v>
      </c>
      <c r="R67" s="100">
        <v>0.0016007869756228023</v>
      </c>
      <c r="S67" s="100">
        <v>0.0009036899020730509</v>
      </c>
      <c r="T67" s="100">
        <v>0.00020741015466291664</v>
      </c>
      <c r="U67" s="100">
        <v>0.00018334852625936205</v>
      </c>
      <c r="V67" s="100">
        <v>5.938950816217372E-05</v>
      </c>
      <c r="W67" s="100">
        <v>5.6346227235881125E-05</v>
      </c>
      <c r="X67" s="100">
        <v>67.5</v>
      </c>
    </row>
    <row r="68" spans="1:24" s="100" customFormat="1" ht="12.75">
      <c r="A68" s="100">
        <v>1666</v>
      </c>
      <c r="B68" s="100">
        <v>106.68000030517578</v>
      </c>
      <c r="C68" s="100">
        <v>140.67999267578125</v>
      </c>
      <c r="D68" s="100">
        <v>8.48196029663086</v>
      </c>
      <c r="E68" s="100">
        <v>8.891550064086914</v>
      </c>
      <c r="F68" s="100">
        <v>25.23410244140941</v>
      </c>
      <c r="G68" s="100" t="s">
        <v>57</v>
      </c>
      <c r="H68" s="100">
        <v>31.580181383276994</v>
      </c>
      <c r="I68" s="100">
        <v>70.76018168845278</v>
      </c>
      <c r="J68" s="100" t="s">
        <v>60</v>
      </c>
      <c r="K68" s="100">
        <v>-1.4304726523780482</v>
      </c>
      <c r="L68" s="100">
        <v>0.002674506340157899</v>
      </c>
      <c r="M68" s="100">
        <v>0.34116930125830774</v>
      </c>
      <c r="N68" s="100">
        <v>-0.0010764729344608292</v>
      </c>
      <c r="O68" s="100">
        <v>-0.057037176175593174</v>
      </c>
      <c r="P68" s="100">
        <v>0.00030614785806792915</v>
      </c>
      <c r="Q68" s="100">
        <v>0.0071620054472895855</v>
      </c>
      <c r="R68" s="100">
        <v>-8.65452531157323E-05</v>
      </c>
      <c r="S68" s="100">
        <v>-0.0007123569435173314</v>
      </c>
      <c r="T68" s="100">
        <v>2.181335546117498E-05</v>
      </c>
      <c r="U68" s="100">
        <v>0.00016368002013223562</v>
      </c>
      <c r="V68" s="100">
        <v>-6.839495221826972E-06</v>
      </c>
      <c r="W68" s="100">
        <v>-4.323097762725974E-05</v>
      </c>
      <c r="X68" s="100">
        <v>67.5</v>
      </c>
    </row>
    <row r="69" spans="1:24" s="100" customFormat="1" ht="12.75">
      <c r="A69" s="100">
        <v>1665</v>
      </c>
      <c r="B69" s="100">
        <v>119.23999786376953</v>
      </c>
      <c r="C69" s="100">
        <v>119.94000244140625</v>
      </c>
      <c r="D69" s="100">
        <v>8.364834785461426</v>
      </c>
      <c r="E69" s="100">
        <v>8.498265266418457</v>
      </c>
      <c r="F69" s="100">
        <v>22.615216791540586</v>
      </c>
      <c r="G69" s="100" t="s">
        <v>58</v>
      </c>
      <c r="H69" s="100">
        <v>12.598360919765327</v>
      </c>
      <c r="I69" s="100">
        <v>64.33835878353486</v>
      </c>
      <c r="J69" s="100" t="s">
        <v>61</v>
      </c>
      <c r="K69" s="100">
        <v>0.9461770643622439</v>
      </c>
      <c r="L69" s="100">
        <v>0.4914479876748264</v>
      </c>
      <c r="M69" s="100">
        <v>0.22012993156088365</v>
      </c>
      <c r="N69" s="100">
        <v>-0.10399784195429178</v>
      </c>
      <c r="O69" s="100">
        <v>0.038618252200499276</v>
      </c>
      <c r="P69" s="100">
        <v>0.01409506386211825</v>
      </c>
      <c r="Q69" s="100">
        <v>0.0043591615550083755</v>
      </c>
      <c r="R69" s="100">
        <v>-0.0015984457640116326</v>
      </c>
      <c r="S69" s="100">
        <v>0.0005560602702328641</v>
      </c>
      <c r="T69" s="100">
        <v>0.00020625990832156264</v>
      </c>
      <c r="U69" s="100">
        <v>8.26167845597426E-05</v>
      </c>
      <c r="V69" s="100">
        <v>-5.899436400924672E-05</v>
      </c>
      <c r="W69" s="100">
        <v>3.6138343862287316E-05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1677</v>
      </c>
      <c r="B71" s="24">
        <v>131.88</v>
      </c>
      <c r="C71" s="24">
        <v>141.98</v>
      </c>
      <c r="D71" s="24">
        <v>8.426300542554266</v>
      </c>
      <c r="E71" s="24">
        <v>8.844953233103004</v>
      </c>
      <c r="F71" s="24">
        <v>29.575352941397323</v>
      </c>
      <c r="G71" s="24" t="s">
        <v>59</v>
      </c>
      <c r="H71" s="24">
        <v>19.189960617480835</v>
      </c>
      <c r="I71" s="24">
        <v>83.56996061748083</v>
      </c>
      <c r="J71" s="24" t="s">
        <v>73</v>
      </c>
      <c r="K71" s="24">
        <v>3.6284639633920106</v>
      </c>
      <c r="M71" s="24" t="s">
        <v>68</v>
      </c>
      <c r="N71" s="24">
        <v>2.1229068599205543</v>
      </c>
      <c r="X71" s="24">
        <v>67.5</v>
      </c>
    </row>
    <row r="72" spans="1:24" ht="12.75" hidden="1">
      <c r="A72" s="24">
        <v>1666</v>
      </c>
      <c r="B72" s="24">
        <v>106.68000030517578</v>
      </c>
      <c r="C72" s="24">
        <v>140.67999267578125</v>
      </c>
      <c r="D72" s="24">
        <v>8.48196029663086</v>
      </c>
      <c r="E72" s="24">
        <v>8.891550064086914</v>
      </c>
      <c r="F72" s="24">
        <v>20.675951066195584</v>
      </c>
      <c r="G72" s="24" t="s">
        <v>56</v>
      </c>
      <c r="H72" s="24">
        <v>18.798446022469513</v>
      </c>
      <c r="I72" s="24">
        <v>57.978446327645294</v>
      </c>
      <c r="J72" s="24" t="s">
        <v>62</v>
      </c>
      <c r="K72" s="24">
        <v>1.7027776843247862</v>
      </c>
      <c r="L72" s="24">
        <v>0.7424949361810934</v>
      </c>
      <c r="M72" s="24">
        <v>0.4031092296755373</v>
      </c>
      <c r="N72" s="24">
        <v>0.10006657903681887</v>
      </c>
      <c r="O72" s="24">
        <v>0.06838667412421545</v>
      </c>
      <c r="P72" s="24">
        <v>0.02129957829059462</v>
      </c>
      <c r="Q72" s="24">
        <v>0.008324360688286249</v>
      </c>
      <c r="R72" s="24">
        <v>0.0015403290957531335</v>
      </c>
      <c r="S72" s="24">
        <v>0.0008972256092822439</v>
      </c>
      <c r="T72" s="24">
        <v>0.0003133934677315604</v>
      </c>
      <c r="U72" s="24">
        <v>0.0001820993922525094</v>
      </c>
      <c r="V72" s="24">
        <v>5.715345366126151E-05</v>
      </c>
      <c r="W72" s="24">
        <v>5.594229158011428E-05</v>
      </c>
      <c r="X72" s="24">
        <v>67.5</v>
      </c>
    </row>
    <row r="73" spans="1:24" ht="12.75" hidden="1">
      <c r="A73" s="24">
        <v>1665</v>
      </c>
      <c r="B73" s="24">
        <v>119.23999786376953</v>
      </c>
      <c r="C73" s="24">
        <v>119.94000244140625</v>
      </c>
      <c r="D73" s="24">
        <v>8.364834785461426</v>
      </c>
      <c r="E73" s="24">
        <v>8.498265266418457</v>
      </c>
      <c r="F73" s="24">
        <v>22.615216791540586</v>
      </c>
      <c r="G73" s="24" t="s">
        <v>57</v>
      </c>
      <c r="H73" s="24">
        <v>12.598360919765327</v>
      </c>
      <c r="I73" s="24">
        <v>64.33835878353486</v>
      </c>
      <c r="J73" s="24" t="s">
        <v>60</v>
      </c>
      <c r="K73" s="24">
        <v>0.24697420916388746</v>
      </c>
      <c r="L73" s="24">
        <v>0.004041564521776947</v>
      </c>
      <c r="M73" s="24">
        <v>-0.06299671665046809</v>
      </c>
      <c r="N73" s="24">
        <v>-0.0010347088754856229</v>
      </c>
      <c r="O73" s="24">
        <v>0.009188340925579403</v>
      </c>
      <c r="P73" s="24">
        <v>0.0004623259142376092</v>
      </c>
      <c r="Q73" s="24">
        <v>-0.001516171788968647</v>
      </c>
      <c r="R73" s="24">
        <v>-8.315019017086251E-05</v>
      </c>
      <c r="S73" s="24">
        <v>6.0273929773816786E-05</v>
      </c>
      <c r="T73" s="24">
        <v>3.2910651732664976E-05</v>
      </c>
      <c r="U73" s="24">
        <v>-4.727631785841461E-05</v>
      </c>
      <c r="V73" s="24">
        <v>-6.559471163332705E-06</v>
      </c>
      <c r="W73" s="24">
        <v>1.9079306861172163E-06</v>
      </c>
      <c r="X73" s="24">
        <v>67.5</v>
      </c>
    </row>
    <row r="74" spans="1:24" ht="12.75" hidden="1">
      <c r="A74" s="24">
        <v>1667</v>
      </c>
      <c r="B74" s="24">
        <v>174.6999969482422</v>
      </c>
      <c r="C74" s="24">
        <v>171.10000610351562</v>
      </c>
      <c r="D74" s="24">
        <v>8.020454406738281</v>
      </c>
      <c r="E74" s="24">
        <v>8.356180191040039</v>
      </c>
      <c r="F74" s="24">
        <v>27.646579895079004</v>
      </c>
      <c r="G74" s="24" t="s">
        <v>58</v>
      </c>
      <c r="H74" s="24">
        <v>-24.97952130724164</v>
      </c>
      <c r="I74" s="24">
        <v>82.22047564100055</v>
      </c>
      <c r="J74" s="24" t="s">
        <v>61</v>
      </c>
      <c r="K74" s="24">
        <v>-1.6847716706552118</v>
      </c>
      <c r="L74" s="24">
        <v>0.7424839365338366</v>
      </c>
      <c r="M74" s="24">
        <v>-0.3981563320366332</v>
      </c>
      <c r="N74" s="24">
        <v>-0.1000612293432122</v>
      </c>
      <c r="O74" s="24">
        <v>-0.06776659640860652</v>
      </c>
      <c r="P74" s="24">
        <v>0.021294560105956498</v>
      </c>
      <c r="Q74" s="24">
        <v>-0.008185120889456741</v>
      </c>
      <c r="R74" s="24">
        <v>-0.0015380831476543182</v>
      </c>
      <c r="S74" s="24">
        <v>-0.0008951987753239583</v>
      </c>
      <c r="T74" s="24">
        <v>0.00031166064015102036</v>
      </c>
      <c r="U74" s="24">
        <v>-0.00017585544753712757</v>
      </c>
      <c r="V74" s="24">
        <v>-5.677579240721677E-05</v>
      </c>
      <c r="W74" s="24">
        <v>-5.590974680439447E-05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1677</v>
      </c>
      <c r="B76" s="24">
        <v>131.88</v>
      </c>
      <c r="C76" s="24">
        <v>141.98</v>
      </c>
      <c r="D76" s="24">
        <v>8.426300542554266</v>
      </c>
      <c r="E76" s="24">
        <v>8.844953233103004</v>
      </c>
      <c r="F76" s="24">
        <v>20.764340434665627</v>
      </c>
      <c r="G76" s="24" t="s">
        <v>59</v>
      </c>
      <c r="H76" s="24">
        <v>-5.706985486483731</v>
      </c>
      <c r="I76" s="24">
        <v>58.673014513516264</v>
      </c>
      <c r="J76" s="24" t="s">
        <v>73</v>
      </c>
      <c r="K76" s="24">
        <v>1.6559512739873323</v>
      </c>
      <c r="M76" s="24" t="s">
        <v>68</v>
      </c>
      <c r="N76" s="24">
        <v>1.508650144318693</v>
      </c>
      <c r="X76" s="24">
        <v>67.5</v>
      </c>
    </row>
    <row r="77" spans="1:24" ht="12.75" hidden="1">
      <c r="A77" s="24">
        <v>1666</v>
      </c>
      <c r="B77" s="24">
        <v>106.68000030517578</v>
      </c>
      <c r="C77" s="24">
        <v>140.67999267578125</v>
      </c>
      <c r="D77" s="24">
        <v>8.48196029663086</v>
      </c>
      <c r="E77" s="24">
        <v>8.891550064086914</v>
      </c>
      <c r="F77" s="24">
        <v>20.675951066195584</v>
      </c>
      <c r="G77" s="24" t="s">
        <v>56</v>
      </c>
      <c r="H77" s="24">
        <v>18.798446022469513</v>
      </c>
      <c r="I77" s="24">
        <v>57.978446327645294</v>
      </c>
      <c r="J77" s="24" t="s">
        <v>62</v>
      </c>
      <c r="K77" s="24">
        <v>0.3700536107395218</v>
      </c>
      <c r="L77" s="24">
        <v>1.2243668744520038</v>
      </c>
      <c r="M77" s="24">
        <v>0.08760526882261262</v>
      </c>
      <c r="N77" s="24">
        <v>0.10393268239867397</v>
      </c>
      <c r="O77" s="24">
        <v>0.01486210811631048</v>
      </c>
      <c r="P77" s="24">
        <v>0.035123292427101147</v>
      </c>
      <c r="Q77" s="24">
        <v>0.0018090056115997735</v>
      </c>
      <c r="R77" s="24">
        <v>0.001599854788105466</v>
      </c>
      <c r="S77" s="24">
        <v>0.00019494732526362504</v>
      </c>
      <c r="T77" s="24">
        <v>0.0005168224494569802</v>
      </c>
      <c r="U77" s="24">
        <v>3.9559364675796984E-05</v>
      </c>
      <c r="V77" s="24">
        <v>5.938708622764756E-05</v>
      </c>
      <c r="W77" s="24">
        <v>1.2150754531298538E-05</v>
      </c>
      <c r="X77" s="24">
        <v>67.5</v>
      </c>
    </row>
    <row r="78" spans="1:24" ht="12.75" hidden="1">
      <c r="A78" s="24">
        <v>1667</v>
      </c>
      <c r="B78" s="24">
        <v>174.6999969482422</v>
      </c>
      <c r="C78" s="24">
        <v>171.10000610351562</v>
      </c>
      <c r="D78" s="24">
        <v>8.020454406738281</v>
      </c>
      <c r="E78" s="24">
        <v>8.356180191040039</v>
      </c>
      <c r="F78" s="24">
        <v>31.909943380761906</v>
      </c>
      <c r="G78" s="24" t="s">
        <v>57</v>
      </c>
      <c r="H78" s="24">
        <v>-12.30034815260069</v>
      </c>
      <c r="I78" s="24">
        <v>94.8996487956415</v>
      </c>
      <c r="J78" s="24" t="s">
        <v>60</v>
      </c>
      <c r="K78" s="24">
        <v>0.2546419186558623</v>
      </c>
      <c r="L78" s="24">
        <v>-0.006660668022385188</v>
      </c>
      <c r="M78" s="24">
        <v>-0.05955656836165634</v>
      </c>
      <c r="N78" s="24">
        <v>-0.0010743482918283357</v>
      </c>
      <c r="O78" s="24">
        <v>0.010342854803412549</v>
      </c>
      <c r="P78" s="24">
        <v>-0.0007622147826876237</v>
      </c>
      <c r="Q78" s="24">
        <v>-0.0011945948270277755</v>
      </c>
      <c r="R78" s="24">
        <v>-8.639885576276157E-05</v>
      </c>
      <c r="S78" s="24">
        <v>0.00014482860196221727</v>
      </c>
      <c r="T78" s="24">
        <v>-5.4288144929324495E-05</v>
      </c>
      <c r="U78" s="24">
        <v>-2.367052370487499E-05</v>
      </c>
      <c r="V78" s="24">
        <v>-6.816512828829104E-06</v>
      </c>
      <c r="W78" s="24">
        <v>9.289126876308317E-06</v>
      </c>
      <c r="X78" s="24">
        <v>67.5</v>
      </c>
    </row>
    <row r="79" spans="1:24" ht="12.75" hidden="1">
      <c r="A79" s="24">
        <v>1665</v>
      </c>
      <c r="B79" s="24">
        <v>119.23999786376953</v>
      </c>
      <c r="C79" s="24">
        <v>119.94000244140625</v>
      </c>
      <c r="D79" s="24">
        <v>8.364834785461426</v>
      </c>
      <c r="E79" s="24">
        <v>8.498265266418457</v>
      </c>
      <c r="F79" s="24">
        <v>27.25750155652212</v>
      </c>
      <c r="G79" s="24" t="s">
        <v>58</v>
      </c>
      <c r="H79" s="24">
        <v>25.805264286548095</v>
      </c>
      <c r="I79" s="24">
        <v>77.54526215031763</v>
      </c>
      <c r="J79" s="24" t="s">
        <v>61</v>
      </c>
      <c r="K79" s="24">
        <v>0.26850915828816485</v>
      </c>
      <c r="L79" s="24">
        <v>-1.224348756995679</v>
      </c>
      <c r="M79" s="24">
        <v>0.06424716562203796</v>
      </c>
      <c r="N79" s="24">
        <v>-0.10392712950106665</v>
      </c>
      <c r="O79" s="24">
        <v>0.010672750918878777</v>
      </c>
      <c r="P79" s="24">
        <v>-0.03511502099593155</v>
      </c>
      <c r="Q79" s="24">
        <v>0.0013584713843279694</v>
      </c>
      <c r="R79" s="24">
        <v>-0.0015975201346921644</v>
      </c>
      <c r="S79" s="24">
        <v>0.0001304957305091291</v>
      </c>
      <c r="T79" s="24">
        <v>-0.0005139632687097839</v>
      </c>
      <c r="U79" s="24">
        <v>3.169620862326669E-05</v>
      </c>
      <c r="V79" s="24">
        <v>-5.899458588264227E-05</v>
      </c>
      <c r="W79" s="24">
        <v>7.832812876337494E-06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1677</v>
      </c>
      <c r="B81" s="24">
        <v>127.52</v>
      </c>
      <c r="C81" s="24">
        <v>124.82</v>
      </c>
      <c r="D81" s="24">
        <v>8.569423628365492</v>
      </c>
      <c r="E81" s="24">
        <v>8.907825747673224</v>
      </c>
      <c r="F81" s="24">
        <v>20.750946664375316</v>
      </c>
      <c r="G81" s="24" t="s">
        <v>59</v>
      </c>
      <c r="H81" s="24">
        <v>-2.3746906699089436</v>
      </c>
      <c r="I81" s="24">
        <v>57.645309330091045</v>
      </c>
      <c r="J81" s="24" t="s">
        <v>73</v>
      </c>
      <c r="K81" s="24">
        <v>1.2965733775412942</v>
      </c>
      <c r="M81" s="24" t="s">
        <v>68</v>
      </c>
      <c r="N81" s="24">
        <v>1.1377707132365058</v>
      </c>
      <c r="X81" s="24">
        <v>67.5</v>
      </c>
    </row>
    <row r="82" spans="1:24" ht="12.75" hidden="1">
      <c r="A82" s="24">
        <v>1665</v>
      </c>
      <c r="B82" s="24">
        <v>94.80000305175781</v>
      </c>
      <c r="C82" s="24">
        <v>124</v>
      </c>
      <c r="D82" s="24">
        <v>8.27226734161377</v>
      </c>
      <c r="E82" s="24">
        <v>8.438360214233398</v>
      </c>
      <c r="F82" s="24">
        <v>15.258065506463803</v>
      </c>
      <c r="G82" s="24" t="s">
        <v>56</v>
      </c>
      <c r="H82" s="24">
        <v>16.54854834767812</v>
      </c>
      <c r="I82" s="24">
        <v>43.848551399435934</v>
      </c>
      <c r="J82" s="24" t="s">
        <v>62</v>
      </c>
      <c r="K82" s="24">
        <v>0.4811123222189541</v>
      </c>
      <c r="L82" s="24">
        <v>1.0136392269813437</v>
      </c>
      <c r="M82" s="24">
        <v>0.1138968547154458</v>
      </c>
      <c r="N82" s="24">
        <v>0.1530917890127713</v>
      </c>
      <c r="O82" s="24">
        <v>0.019322420506767655</v>
      </c>
      <c r="P82" s="24">
        <v>0.02907818356951258</v>
      </c>
      <c r="Q82" s="24">
        <v>0.00235188264037129</v>
      </c>
      <c r="R82" s="24">
        <v>0.0023565182115258057</v>
      </c>
      <c r="S82" s="24">
        <v>0.00025347011147132837</v>
      </c>
      <c r="T82" s="24">
        <v>0.0004278793695455385</v>
      </c>
      <c r="U82" s="24">
        <v>5.1440512703050265E-05</v>
      </c>
      <c r="V82" s="24">
        <v>8.746424080493891E-05</v>
      </c>
      <c r="W82" s="24">
        <v>1.5807946202994093E-05</v>
      </c>
      <c r="X82" s="24">
        <v>67.5</v>
      </c>
    </row>
    <row r="83" spans="1:24" ht="12.75" hidden="1">
      <c r="A83" s="24">
        <v>1667</v>
      </c>
      <c r="B83" s="24">
        <v>132.33999633789062</v>
      </c>
      <c r="C83" s="24">
        <v>169.94000244140625</v>
      </c>
      <c r="D83" s="24">
        <v>8.381601333618164</v>
      </c>
      <c r="E83" s="24">
        <v>8.508757591247559</v>
      </c>
      <c r="F83" s="24">
        <v>21.432570063237442</v>
      </c>
      <c r="G83" s="24" t="s">
        <v>57</v>
      </c>
      <c r="H83" s="24">
        <v>-3.9546404388737244</v>
      </c>
      <c r="I83" s="24">
        <v>60.88535589901689</v>
      </c>
      <c r="J83" s="24" t="s">
        <v>60</v>
      </c>
      <c r="K83" s="24">
        <v>0.06262526212029802</v>
      </c>
      <c r="L83" s="24">
        <v>-0.005513693946064357</v>
      </c>
      <c r="M83" s="24">
        <v>-0.0135409614634872</v>
      </c>
      <c r="N83" s="24">
        <v>-0.001582918282792423</v>
      </c>
      <c r="O83" s="24">
        <v>0.002721844957732614</v>
      </c>
      <c r="P83" s="24">
        <v>-0.0006309938166440521</v>
      </c>
      <c r="Q83" s="24">
        <v>-0.0002182253572437315</v>
      </c>
      <c r="R83" s="24">
        <v>-0.00012727951284159276</v>
      </c>
      <c r="S83" s="24">
        <v>5.2578154173246635E-05</v>
      </c>
      <c r="T83" s="24">
        <v>-4.494377411721753E-05</v>
      </c>
      <c r="U83" s="24">
        <v>-6.887287974004426E-07</v>
      </c>
      <c r="V83" s="24">
        <v>-1.0043230999788693E-05</v>
      </c>
      <c r="W83" s="24">
        <v>3.7871250873744302E-06</v>
      </c>
      <c r="X83" s="24">
        <v>67.5</v>
      </c>
    </row>
    <row r="84" spans="1:24" ht="12.75" hidden="1">
      <c r="A84" s="24">
        <v>1666</v>
      </c>
      <c r="B84" s="24">
        <v>111.12000274658203</v>
      </c>
      <c r="C84" s="24">
        <v>119.5199966430664</v>
      </c>
      <c r="D84" s="24">
        <v>8.593709945678711</v>
      </c>
      <c r="E84" s="24">
        <v>9.078479766845703</v>
      </c>
      <c r="F84" s="24">
        <v>26.21813291954767</v>
      </c>
      <c r="G84" s="24" t="s">
        <v>58</v>
      </c>
      <c r="H84" s="24">
        <v>28.957069811551804</v>
      </c>
      <c r="I84" s="24">
        <v>72.57707255813384</v>
      </c>
      <c r="J84" s="24" t="s">
        <v>61</v>
      </c>
      <c r="K84" s="24">
        <v>0.4770190175824007</v>
      </c>
      <c r="L84" s="24">
        <v>-1.013624230992139</v>
      </c>
      <c r="M84" s="24">
        <v>0.11308906170234026</v>
      </c>
      <c r="N84" s="24">
        <v>-0.15308360536922588</v>
      </c>
      <c r="O84" s="24">
        <v>0.019129754161160063</v>
      </c>
      <c r="P84" s="24">
        <v>-0.029071336510481046</v>
      </c>
      <c r="Q84" s="24">
        <v>0.002341736459880931</v>
      </c>
      <c r="R84" s="24">
        <v>-0.002353078410691745</v>
      </c>
      <c r="S84" s="24">
        <v>0.00024795692188971444</v>
      </c>
      <c r="T84" s="24">
        <v>-0.0004255124111595196</v>
      </c>
      <c r="U84" s="24">
        <v>5.143590185654673E-05</v>
      </c>
      <c r="V84" s="24">
        <v>-8.688571189021371E-05</v>
      </c>
      <c r="W84" s="24">
        <v>1.534760068314701E-05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1677</v>
      </c>
      <c r="B86" s="24">
        <v>127.52</v>
      </c>
      <c r="C86" s="24">
        <v>124.82</v>
      </c>
      <c r="D86" s="24">
        <v>8.569423628365492</v>
      </c>
      <c r="E86" s="24">
        <v>8.907825747673224</v>
      </c>
      <c r="F86" s="24">
        <v>29.110977239642853</v>
      </c>
      <c r="G86" s="24" t="s">
        <v>59</v>
      </c>
      <c r="H86" s="24">
        <v>20.84914370809838</v>
      </c>
      <c r="I86" s="24">
        <v>80.86914370809838</v>
      </c>
      <c r="J86" s="24" t="s">
        <v>73</v>
      </c>
      <c r="K86" s="24">
        <v>1.1133010204006715</v>
      </c>
      <c r="M86" s="24" t="s">
        <v>68</v>
      </c>
      <c r="N86" s="24">
        <v>0.6386241453385902</v>
      </c>
      <c r="X86" s="24">
        <v>67.5</v>
      </c>
    </row>
    <row r="87" spans="1:24" ht="12.75" hidden="1">
      <c r="A87" s="24">
        <v>1665</v>
      </c>
      <c r="B87" s="24">
        <v>94.80000305175781</v>
      </c>
      <c r="C87" s="24">
        <v>124</v>
      </c>
      <c r="D87" s="24">
        <v>8.27226734161377</v>
      </c>
      <c r="E87" s="24">
        <v>8.438360214233398</v>
      </c>
      <c r="F87" s="24">
        <v>15.258065506463803</v>
      </c>
      <c r="G87" s="24" t="s">
        <v>56</v>
      </c>
      <c r="H87" s="24">
        <v>16.54854834767812</v>
      </c>
      <c r="I87" s="24">
        <v>43.848551399435934</v>
      </c>
      <c r="J87" s="24" t="s">
        <v>62</v>
      </c>
      <c r="K87" s="24">
        <v>0.9777246354535045</v>
      </c>
      <c r="L87" s="24">
        <v>0.28027471217401834</v>
      </c>
      <c r="M87" s="24">
        <v>0.23146226834978342</v>
      </c>
      <c r="N87" s="24">
        <v>0.1535955107250353</v>
      </c>
      <c r="O87" s="24">
        <v>0.03926708730424919</v>
      </c>
      <c r="P87" s="24">
        <v>0.008039982143901609</v>
      </c>
      <c r="Q87" s="24">
        <v>0.004779794015213189</v>
      </c>
      <c r="R87" s="24">
        <v>0.002364271782196425</v>
      </c>
      <c r="S87" s="24">
        <v>0.000515198248571445</v>
      </c>
      <c r="T87" s="24">
        <v>0.00011829849589363017</v>
      </c>
      <c r="U87" s="24">
        <v>0.00010457041802643463</v>
      </c>
      <c r="V87" s="24">
        <v>8.774156554122298E-05</v>
      </c>
      <c r="W87" s="24">
        <v>3.212160028765025E-05</v>
      </c>
      <c r="X87" s="24">
        <v>67.5</v>
      </c>
    </row>
    <row r="88" spans="1:24" ht="12.75" hidden="1">
      <c r="A88" s="24">
        <v>1666</v>
      </c>
      <c r="B88" s="24">
        <v>111.12000274658203</v>
      </c>
      <c r="C88" s="24">
        <v>119.5199966430664</v>
      </c>
      <c r="D88" s="24">
        <v>8.593709945678711</v>
      </c>
      <c r="E88" s="24">
        <v>9.078479766845703</v>
      </c>
      <c r="F88" s="24">
        <v>17.914107057314418</v>
      </c>
      <c r="G88" s="24" t="s">
        <v>57</v>
      </c>
      <c r="H88" s="24">
        <v>5.969853697525004</v>
      </c>
      <c r="I88" s="24">
        <v>49.589856444107035</v>
      </c>
      <c r="J88" s="24" t="s">
        <v>60</v>
      </c>
      <c r="K88" s="24">
        <v>0.5692006532393418</v>
      </c>
      <c r="L88" s="24">
        <v>0.00152696424666997</v>
      </c>
      <c r="M88" s="24">
        <v>-0.13688025832791073</v>
      </c>
      <c r="N88" s="24">
        <v>-0.0015881487229715075</v>
      </c>
      <c r="O88" s="24">
        <v>0.02251429876232886</v>
      </c>
      <c r="P88" s="24">
        <v>0.00017450255823198518</v>
      </c>
      <c r="Q88" s="24">
        <v>-0.0029267142026215115</v>
      </c>
      <c r="R88" s="24">
        <v>-0.00012765185049250368</v>
      </c>
      <c r="S88" s="24">
        <v>0.0002662395462114607</v>
      </c>
      <c r="T88" s="24">
        <v>1.24095827004081E-05</v>
      </c>
      <c r="U88" s="24">
        <v>-7.038162300269617E-05</v>
      </c>
      <c r="V88" s="24">
        <v>-1.006754522564611E-05</v>
      </c>
      <c r="W88" s="24">
        <v>1.5682617119817714E-05</v>
      </c>
      <c r="X88" s="24">
        <v>67.5</v>
      </c>
    </row>
    <row r="89" spans="1:24" ht="12.75" hidden="1">
      <c r="A89" s="24">
        <v>1667</v>
      </c>
      <c r="B89" s="24">
        <v>132.33999633789062</v>
      </c>
      <c r="C89" s="24">
        <v>169.94000244140625</v>
      </c>
      <c r="D89" s="24">
        <v>8.381601333618164</v>
      </c>
      <c r="E89" s="24">
        <v>8.508757591247559</v>
      </c>
      <c r="F89" s="24">
        <v>21.394709658250317</v>
      </c>
      <c r="G89" s="24" t="s">
        <v>58</v>
      </c>
      <c r="H89" s="24">
        <v>-4.062193766604395</v>
      </c>
      <c r="I89" s="24">
        <v>60.77780257128622</v>
      </c>
      <c r="J89" s="24" t="s">
        <v>61</v>
      </c>
      <c r="K89" s="24">
        <v>-0.7949566523557086</v>
      </c>
      <c r="L89" s="24">
        <v>0.2802705526173205</v>
      </c>
      <c r="M89" s="24">
        <v>-0.1866509484297135</v>
      </c>
      <c r="N89" s="24">
        <v>-0.15358729992586678</v>
      </c>
      <c r="O89" s="24">
        <v>-0.03217157901937866</v>
      </c>
      <c r="P89" s="24">
        <v>0.008038088188831172</v>
      </c>
      <c r="Q89" s="24">
        <v>-0.0037789912415936277</v>
      </c>
      <c r="R89" s="24">
        <v>-0.0023608231753259497</v>
      </c>
      <c r="S89" s="24">
        <v>-0.00044107339453224774</v>
      </c>
      <c r="T89" s="24">
        <v>0.00011764580905368863</v>
      </c>
      <c r="U89" s="24">
        <v>-7.73395078192875E-05</v>
      </c>
      <c r="V89" s="24">
        <v>-8.716207235233855E-05</v>
      </c>
      <c r="W89" s="24">
        <v>-2.803306485764218E-05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1677</v>
      </c>
      <c r="B91" s="24">
        <v>127.52</v>
      </c>
      <c r="C91" s="24">
        <v>124.82</v>
      </c>
      <c r="D91" s="24">
        <v>8.569423628365492</v>
      </c>
      <c r="E91" s="24">
        <v>8.907825747673224</v>
      </c>
      <c r="F91" s="24">
        <v>20.750946664375316</v>
      </c>
      <c r="G91" s="24" t="s">
        <v>59</v>
      </c>
      <c r="H91" s="24">
        <v>-2.3746906699089436</v>
      </c>
      <c r="I91" s="24">
        <v>57.645309330091045</v>
      </c>
      <c r="J91" s="24" t="s">
        <v>73</v>
      </c>
      <c r="K91" s="24">
        <v>3.110451112774986</v>
      </c>
      <c r="M91" s="24" t="s">
        <v>68</v>
      </c>
      <c r="N91" s="24">
        <v>1.8046805211762535</v>
      </c>
      <c r="X91" s="24">
        <v>67.5</v>
      </c>
    </row>
    <row r="92" spans="1:24" ht="12.75" hidden="1">
      <c r="A92" s="24">
        <v>1667</v>
      </c>
      <c r="B92" s="24">
        <v>132.33999633789062</v>
      </c>
      <c r="C92" s="24">
        <v>169.94000244140625</v>
      </c>
      <c r="D92" s="24">
        <v>8.381601333618164</v>
      </c>
      <c r="E92" s="24">
        <v>8.508757591247559</v>
      </c>
      <c r="F92" s="24">
        <v>22.158891135797823</v>
      </c>
      <c r="G92" s="24" t="s">
        <v>56</v>
      </c>
      <c r="H92" s="24">
        <v>-1.8913173343969731</v>
      </c>
      <c r="I92" s="24">
        <v>62.94867900349366</v>
      </c>
      <c r="J92" s="24" t="s">
        <v>62</v>
      </c>
      <c r="K92" s="24">
        <v>1.596475961468719</v>
      </c>
      <c r="L92" s="24">
        <v>0.6243690229813933</v>
      </c>
      <c r="M92" s="24">
        <v>0.37794427692499843</v>
      </c>
      <c r="N92" s="24">
        <v>0.15664500183377222</v>
      </c>
      <c r="O92" s="24">
        <v>0.06411752236315135</v>
      </c>
      <c r="P92" s="24">
        <v>0.017911162035129987</v>
      </c>
      <c r="Q92" s="24">
        <v>0.007804527917325086</v>
      </c>
      <c r="R92" s="24">
        <v>0.002411097787980981</v>
      </c>
      <c r="S92" s="24">
        <v>0.0008411621665090406</v>
      </c>
      <c r="T92" s="24">
        <v>0.00026349774996062937</v>
      </c>
      <c r="U92" s="24">
        <v>0.00017065652843836312</v>
      </c>
      <c r="V92" s="24">
        <v>8.945606880733124E-05</v>
      </c>
      <c r="W92" s="24">
        <v>5.24406949875091E-05</v>
      </c>
      <c r="X92" s="24">
        <v>67.5</v>
      </c>
    </row>
    <row r="93" spans="1:24" ht="12.75" hidden="1">
      <c r="A93" s="24">
        <v>1665</v>
      </c>
      <c r="B93" s="24">
        <v>94.80000305175781</v>
      </c>
      <c r="C93" s="24">
        <v>124</v>
      </c>
      <c r="D93" s="24">
        <v>8.27226734161377</v>
      </c>
      <c r="E93" s="24">
        <v>8.438360214233398</v>
      </c>
      <c r="F93" s="24">
        <v>22.855443604648976</v>
      </c>
      <c r="G93" s="24" t="s">
        <v>57</v>
      </c>
      <c r="H93" s="24">
        <v>38.38185505999334</v>
      </c>
      <c r="I93" s="24">
        <v>65.68185811175115</v>
      </c>
      <c r="J93" s="24" t="s">
        <v>60</v>
      </c>
      <c r="K93" s="24">
        <v>-1.5663941697643002</v>
      </c>
      <c r="L93" s="24">
        <v>0.003398437118059614</v>
      </c>
      <c r="M93" s="24">
        <v>0.37162908402643424</v>
      </c>
      <c r="N93" s="24">
        <v>-0.0016208591726124238</v>
      </c>
      <c r="O93" s="24">
        <v>-0.06277198209351278</v>
      </c>
      <c r="P93" s="24">
        <v>0.0003889694228874633</v>
      </c>
      <c r="Q93" s="24">
        <v>0.007708783879005935</v>
      </c>
      <c r="R93" s="24">
        <v>-0.0001303045870630729</v>
      </c>
      <c r="S93" s="24">
        <v>-0.0008100477881725085</v>
      </c>
      <c r="T93" s="24">
        <v>2.7707914963980555E-05</v>
      </c>
      <c r="U93" s="24">
        <v>0.00017014604757366856</v>
      </c>
      <c r="V93" s="24">
        <v>-1.0294030201581706E-05</v>
      </c>
      <c r="W93" s="24">
        <v>-4.99993247553986E-05</v>
      </c>
      <c r="X93" s="24">
        <v>67.5</v>
      </c>
    </row>
    <row r="94" spans="1:24" ht="12.75" hidden="1">
      <c r="A94" s="24">
        <v>1666</v>
      </c>
      <c r="B94" s="24">
        <v>111.12000274658203</v>
      </c>
      <c r="C94" s="24">
        <v>119.5199966430664</v>
      </c>
      <c r="D94" s="24">
        <v>8.593709945678711</v>
      </c>
      <c r="E94" s="24">
        <v>9.078479766845703</v>
      </c>
      <c r="F94" s="24">
        <v>17.914107057314418</v>
      </c>
      <c r="G94" s="24" t="s">
        <v>58</v>
      </c>
      <c r="H94" s="24">
        <v>5.969853697525004</v>
      </c>
      <c r="I94" s="24">
        <v>49.589856444107035</v>
      </c>
      <c r="J94" s="24" t="s">
        <v>61</v>
      </c>
      <c r="K94" s="24">
        <v>0.3084555080978121</v>
      </c>
      <c r="L94" s="24">
        <v>0.6243597740757281</v>
      </c>
      <c r="M94" s="24">
        <v>0.0688018921689904</v>
      </c>
      <c r="N94" s="24">
        <v>-0.15663661581841284</v>
      </c>
      <c r="O94" s="24">
        <v>0.01306655800281484</v>
      </c>
      <c r="P94" s="24">
        <v>0.017906937991648386</v>
      </c>
      <c r="Q94" s="24">
        <v>0.0012187317666676515</v>
      </c>
      <c r="R94" s="24">
        <v>-0.002407574143779813</v>
      </c>
      <c r="S94" s="24">
        <v>0.00022666356399520765</v>
      </c>
      <c r="T94" s="24">
        <v>0.00026203689755960547</v>
      </c>
      <c r="U94" s="24">
        <v>1.3189889828681396E-05</v>
      </c>
      <c r="V94" s="24">
        <v>-8.886180950594527E-05</v>
      </c>
      <c r="W94" s="24">
        <v>1.5814361029682693E-05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1677</v>
      </c>
      <c r="B96" s="100">
        <v>127.52</v>
      </c>
      <c r="C96" s="100">
        <v>124.82</v>
      </c>
      <c r="D96" s="100">
        <v>8.569423628365492</v>
      </c>
      <c r="E96" s="100">
        <v>8.907825747673224</v>
      </c>
      <c r="F96" s="100">
        <v>20.812157605377962</v>
      </c>
      <c r="G96" s="100" t="s">
        <v>59</v>
      </c>
      <c r="H96" s="100">
        <v>-2.204649096116995</v>
      </c>
      <c r="I96" s="100">
        <v>57.815350903883</v>
      </c>
      <c r="J96" s="100" t="s">
        <v>73</v>
      </c>
      <c r="K96" s="100">
        <v>2.026942589272711</v>
      </c>
      <c r="M96" s="100" t="s">
        <v>68</v>
      </c>
      <c r="N96" s="100">
        <v>1.1110049662790582</v>
      </c>
      <c r="X96" s="100">
        <v>67.5</v>
      </c>
    </row>
    <row r="97" spans="1:24" s="100" customFormat="1" ht="12.75">
      <c r="A97" s="100">
        <v>1667</v>
      </c>
      <c r="B97" s="100">
        <v>132.33999633789062</v>
      </c>
      <c r="C97" s="100">
        <v>169.94000244140625</v>
      </c>
      <c r="D97" s="100">
        <v>8.381601333618164</v>
      </c>
      <c r="E97" s="100">
        <v>8.508757591247559</v>
      </c>
      <c r="F97" s="100">
        <v>22.158891135797823</v>
      </c>
      <c r="G97" s="100" t="s">
        <v>56</v>
      </c>
      <c r="H97" s="100">
        <v>-1.8913173343969731</v>
      </c>
      <c r="I97" s="100">
        <v>62.94867900349366</v>
      </c>
      <c r="J97" s="100" t="s">
        <v>62</v>
      </c>
      <c r="K97" s="100">
        <v>1.3485968465053058</v>
      </c>
      <c r="L97" s="100">
        <v>0.2827965268668024</v>
      </c>
      <c r="M97" s="100">
        <v>0.3192619354987727</v>
      </c>
      <c r="N97" s="100">
        <v>0.15257186933440373</v>
      </c>
      <c r="O97" s="100">
        <v>0.054162336643237725</v>
      </c>
      <c r="P97" s="100">
        <v>0.008112545494638223</v>
      </c>
      <c r="Q97" s="100">
        <v>0.006592712110778021</v>
      </c>
      <c r="R97" s="100">
        <v>0.0023484135619614445</v>
      </c>
      <c r="S97" s="100">
        <v>0.0007105683759648286</v>
      </c>
      <c r="T97" s="100">
        <v>0.0001193301053423613</v>
      </c>
      <c r="U97" s="100">
        <v>0.00014416250334723944</v>
      </c>
      <c r="V97" s="100">
        <v>8.713809407390866E-05</v>
      </c>
      <c r="W97" s="100">
        <v>4.43041273122182E-05</v>
      </c>
      <c r="X97" s="100">
        <v>67.5</v>
      </c>
    </row>
    <row r="98" spans="1:24" s="100" customFormat="1" ht="12.75">
      <c r="A98" s="100">
        <v>1666</v>
      </c>
      <c r="B98" s="100">
        <v>111.12000274658203</v>
      </c>
      <c r="C98" s="100">
        <v>119.5199966430664</v>
      </c>
      <c r="D98" s="100">
        <v>8.593709945678711</v>
      </c>
      <c r="E98" s="100">
        <v>9.078479766845703</v>
      </c>
      <c r="F98" s="100">
        <v>26.21813291954767</v>
      </c>
      <c r="G98" s="100" t="s">
        <v>57</v>
      </c>
      <c r="H98" s="100">
        <v>28.957069811551804</v>
      </c>
      <c r="I98" s="100">
        <v>72.57707255813384</v>
      </c>
      <c r="J98" s="100" t="s">
        <v>60</v>
      </c>
      <c r="K98" s="100">
        <v>-1.1961307840989337</v>
      </c>
      <c r="L98" s="100">
        <v>0.0015398717778624643</v>
      </c>
      <c r="M98" s="100">
        <v>0.28482587021783107</v>
      </c>
      <c r="N98" s="100">
        <v>-0.0015785240355938768</v>
      </c>
      <c r="O98" s="100">
        <v>-0.04776614966062406</v>
      </c>
      <c r="P98" s="100">
        <v>0.00017625521298529848</v>
      </c>
      <c r="Q98" s="100">
        <v>0.005957793328431062</v>
      </c>
      <c r="R98" s="100">
        <v>-0.00012690673727161177</v>
      </c>
      <c r="S98" s="100">
        <v>-0.000602590278203657</v>
      </c>
      <c r="T98" s="100">
        <v>1.2556984891189766E-05</v>
      </c>
      <c r="U98" s="100">
        <v>0.00013476212468694983</v>
      </c>
      <c r="V98" s="100">
        <v>-1.0022782212609294E-05</v>
      </c>
      <c r="W98" s="100">
        <v>-3.676335641953675E-05</v>
      </c>
      <c r="X98" s="100">
        <v>67.5</v>
      </c>
    </row>
    <row r="99" spans="1:24" s="100" customFormat="1" ht="12.75">
      <c r="A99" s="100">
        <v>1665</v>
      </c>
      <c r="B99" s="100">
        <v>94.80000305175781</v>
      </c>
      <c r="C99" s="100">
        <v>124</v>
      </c>
      <c r="D99" s="100">
        <v>8.27226734161377</v>
      </c>
      <c r="E99" s="100">
        <v>8.438360214233398</v>
      </c>
      <c r="F99" s="100">
        <v>14.4346621928587</v>
      </c>
      <c r="G99" s="100" t="s">
        <v>58</v>
      </c>
      <c r="H99" s="100">
        <v>14.182256074009217</v>
      </c>
      <c r="I99" s="100">
        <v>41.48225912576703</v>
      </c>
      <c r="J99" s="100" t="s">
        <v>61</v>
      </c>
      <c r="K99" s="100">
        <v>0.6228840997608825</v>
      </c>
      <c r="L99" s="100">
        <v>0.2827923344131411</v>
      </c>
      <c r="M99" s="100">
        <v>0.1442303959402377</v>
      </c>
      <c r="N99" s="100">
        <v>-0.15256370333098046</v>
      </c>
      <c r="O99" s="100">
        <v>0.025533383192485007</v>
      </c>
      <c r="P99" s="100">
        <v>0.008110630585994559</v>
      </c>
      <c r="Q99" s="100">
        <v>0.0028228623117859484</v>
      </c>
      <c r="R99" s="100">
        <v>-0.002344982076272549</v>
      </c>
      <c r="S99" s="100">
        <v>0.00037655328113791965</v>
      </c>
      <c r="T99" s="100">
        <v>0.00011866758686120433</v>
      </c>
      <c r="U99" s="100">
        <v>5.120544034769945E-05</v>
      </c>
      <c r="V99" s="100">
        <v>-8.655975551924785E-05</v>
      </c>
      <c r="W99" s="100">
        <v>2.4724710749922742E-05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1677</v>
      </c>
      <c r="B101" s="24">
        <v>127.52</v>
      </c>
      <c r="C101" s="24">
        <v>124.82</v>
      </c>
      <c r="D101" s="24">
        <v>8.569423628365492</v>
      </c>
      <c r="E101" s="24">
        <v>8.907825747673224</v>
      </c>
      <c r="F101" s="24">
        <v>29.110977239642853</v>
      </c>
      <c r="G101" s="24" t="s">
        <v>59</v>
      </c>
      <c r="H101" s="24">
        <v>20.84914370809838</v>
      </c>
      <c r="I101" s="24">
        <v>80.86914370809838</v>
      </c>
      <c r="J101" s="24" t="s">
        <v>73</v>
      </c>
      <c r="K101" s="24">
        <v>0.6802213198033122</v>
      </c>
      <c r="M101" s="24" t="s">
        <v>68</v>
      </c>
      <c r="N101" s="24">
        <v>0.5397629879749745</v>
      </c>
      <c r="X101" s="24">
        <v>67.5</v>
      </c>
    </row>
    <row r="102" spans="1:24" ht="12.75" hidden="1">
      <c r="A102" s="24">
        <v>1666</v>
      </c>
      <c r="B102" s="24">
        <v>111.12000274658203</v>
      </c>
      <c r="C102" s="24">
        <v>119.5199966430664</v>
      </c>
      <c r="D102" s="24">
        <v>8.593709945678711</v>
      </c>
      <c r="E102" s="24">
        <v>9.078479766845703</v>
      </c>
      <c r="F102" s="24">
        <v>18.55403576596663</v>
      </c>
      <c r="G102" s="24" t="s">
        <v>56</v>
      </c>
      <c r="H102" s="24">
        <v>7.741305252157126</v>
      </c>
      <c r="I102" s="24">
        <v>51.36130799873916</v>
      </c>
      <c r="J102" s="24" t="s">
        <v>62</v>
      </c>
      <c r="K102" s="24">
        <v>0.5178036359739955</v>
      </c>
      <c r="L102" s="24">
        <v>0.6109929434270023</v>
      </c>
      <c r="M102" s="24">
        <v>0.12258243232155325</v>
      </c>
      <c r="N102" s="24">
        <v>0.1516911586079104</v>
      </c>
      <c r="O102" s="24">
        <v>0.02079565047477795</v>
      </c>
      <c r="P102" s="24">
        <v>0.017527299923741926</v>
      </c>
      <c r="Q102" s="24">
        <v>0.002531433468359426</v>
      </c>
      <c r="R102" s="24">
        <v>0.002334919376324705</v>
      </c>
      <c r="S102" s="24">
        <v>0.0002728424207606405</v>
      </c>
      <c r="T102" s="24">
        <v>0.0002578947066909901</v>
      </c>
      <c r="U102" s="24">
        <v>5.5401495766909425E-05</v>
      </c>
      <c r="V102" s="24">
        <v>8.664689704543469E-05</v>
      </c>
      <c r="W102" s="24">
        <v>1.7008536062366186E-05</v>
      </c>
      <c r="X102" s="24">
        <v>67.5</v>
      </c>
    </row>
    <row r="103" spans="1:24" ht="12.75" hidden="1">
      <c r="A103" s="24">
        <v>1665</v>
      </c>
      <c r="B103" s="24">
        <v>94.80000305175781</v>
      </c>
      <c r="C103" s="24">
        <v>124</v>
      </c>
      <c r="D103" s="24">
        <v>8.27226734161377</v>
      </c>
      <c r="E103" s="24">
        <v>8.438360214233398</v>
      </c>
      <c r="F103" s="24">
        <v>14.4346621928587</v>
      </c>
      <c r="G103" s="24" t="s">
        <v>57</v>
      </c>
      <c r="H103" s="24">
        <v>14.182256074009217</v>
      </c>
      <c r="I103" s="24">
        <v>41.48225912576703</v>
      </c>
      <c r="J103" s="24" t="s">
        <v>60</v>
      </c>
      <c r="K103" s="24">
        <v>0.25467056143781397</v>
      </c>
      <c r="L103" s="24">
        <v>0.0033261917785802845</v>
      </c>
      <c r="M103" s="24">
        <v>-0.06149841336039429</v>
      </c>
      <c r="N103" s="24">
        <v>-0.0015687565721424982</v>
      </c>
      <c r="O103" s="24">
        <v>0.010031941988445084</v>
      </c>
      <c r="P103" s="24">
        <v>0.0003804107311263447</v>
      </c>
      <c r="Q103" s="24">
        <v>-0.0013269336649170402</v>
      </c>
      <c r="R103" s="24">
        <v>-0.00012608859331199123</v>
      </c>
      <c r="S103" s="24">
        <v>0.00011522048318533698</v>
      </c>
      <c r="T103" s="24">
        <v>2.7077404583404104E-05</v>
      </c>
      <c r="U103" s="24">
        <v>-3.269644736045409E-05</v>
      </c>
      <c r="V103" s="24">
        <v>-9.94604473685045E-06</v>
      </c>
      <c r="W103" s="24">
        <v>6.6761382091743985E-06</v>
      </c>
      <c r="X103" s="24">
        <v>67.5</v>
      </c>
    </row>
    <row r="104" spans="1:24" ht="12.75" hidden="1">
      <c r="A104" s="24">
        <v>1667</v>
      </c>
      <c r="B104" s="24">
        <v>132.33999633789062</v>
      </c>
      <c r="C104" s="24">
        <v>169.94000244140625</v>
      </c>
      <c r="D104" s="24">
        <v>8.381601333618164</v>
      </c>
      <c r="E104" s="24">
        <v>8.508757591247559</v>
      </c>
      <c r="F104" s="24">
        <v>21.432570063237442</v>
      </c>
      <c r="G104" s="24" t="s">
        <v>58</v>
      </c>
      <c r="H104" s="24">
        <v>-3.9546404388737244</v>
      </c>
      <c r="I104" s="24">
        <v>60.88535589901689</v>
      </c>
      <c r="J104" s="24" t="s">
        <v>61</v>
      </c>
      <c r="K104" s="24">
        <v>-0.4508475469211723</v>
      </c>
      <c r="L104" s="24">
        <v>0.6109838896123564</v>
      </c>
      <c r="M104" s="24">
        <v>-0.10603960518609196</v>
      </c>
      <c r="N104" s="24">
        <v>-0.15168304652342526</v>
      </c>
      <c r="O104" s="24">
        <v>-0.01821590564889939</v>
      </c>
      <c r="P104" s="24">
        <v>0.017523171239602942</v>
      </c>
      <c r="Q104" s="24">
        <v>-0.002155783489509108</v>
      </c>
      <c r="R104" s="24">
        <v>-0.002331512419133373</v>
      </c>
      <c r="S104" s="24">
        <v>-0.00024732008980481927</v>
      </c>
      <c r="T104" s="24">
        <v>0.0002564692845162135</v>
      </c>
      <c r="U104" s="24">
        <v>-4.472435648744359E-05</v>
      </c>
      <c r="V104" s="24">
        <v>-8.607415966301808E-05</v>
      </c>
      <c r="W104" s="24">
        <v>-1.5643512316510405E-05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1677</v>
      </c>
      <c r="B106" s="24">
        <v>127.52</v>
      </c>
      <c r="C106" s="24">
        <v>124.82</v>
      </c>
      <c r="D106" s="24">
        <v>8.569423628365492</v>
      </c>
      <c r="E106" s="24">
        <v>8.907825747673224</v>
      </c>
      <c r="F106" s="24">
        <v>20.812157605377962</v>
      </c>
      <c r="G106" s="24" t="s">
        <v>59</v>
      </c>
      <c r="H106" s="24">
        <v>-2.204649096116995</v>
      </c>
      <c r="I106" s="24">
        <v>57.815350903883</v>
      </c>
      <c r="J106" s="24" t="s">
        <v>73</v>
      </c>
      <c r="K106" s="24">
        <v>2.5490939731257463</v>
      </c>
      <c r="M106" s="24" t="s">
        <v>68</v>
      </c>
      <c r="N106" s="24">
        <v>1.7955424477235031</v>
      </c>
      <c r="X106" s="24">
        <v>67.5</v>
      </c>
    </row>
    <row r="107" spans="1:24" ht="12.75" hidden="1">
      <c r="A107" s="24">
        <v>1666</v>
      </c>
      <c r="B107" s="24">
        <v>111.12000274658203</v>
      </c>
      <c r="C107" s="24">
        <v>119.5199966430664</v>
      </c>
      <c r="D107" s="24">
        <v>8.593709945678711</v>
      </c>
      <c r="E107" s="24">
        <v>9.078479766845703</v>
      </c>
      <c r="F107" s="24">
        <v>18.55403576596663</v>
      </c>
      <c r="G107" s="24" t="s">
        <v>56</v>
      </c>
      <c r="H107" s="24">
        <v>7.741305252157126</v>
      </c>
      <c r="I107" s="24">
        <v>51.36130799873916</v>
      </c>
      <c r="J107" s="24" t="s">
        <v>62</v>
      </c>
      <c r="K107" s="24">
        <v>1.1806664710893533</v>
      </c>
      <c r="L107" s="24">
        <v>1.0244934914624666</v>
      </c>
      <c r="M107" s="24">
        <v>0.2795068824740306</v>
      </c>
      <c r="N107" s="24">
        <v>0.1557491131448616</v>
      </c>
      <c r="O107" s="24">
        <v>0.047417905749803604</v>
      </c>
      <c r="P107" s="24">
        <v>0.029389482279757642</v>
      </c>
      <c r="Q107" s="24">
        <v>0.0057717603913788815</v>
      </c>
      <c r="R107" s="24">
        <v>0.0023973911667749953</v>
      </c>
      <c r="S107" s="24">
        <v>0.0006220886451045021</v>
      </c>
      <c r="T107" s="24">
        <v>0.00043245237818892733</v>
      </c>
      <c r="U107" s="24">
        <v>0.0001262425410619239</v>
      </c>
      <c r="V107" s="24">
        <v>8.898367459387842E-05</v>
      </c>
      <c r="W107" s="24">
        <v>3.879478293562769E-05</v>
      </c>
      <c r="X107" s="24">
        <v>67.5</v>
      </c>
    </row>
    <row r="108" spans="1:24" ht="12.75" hidden="1">
      <c r="A108" s="24">
        <v>1667</v>
      </c>
      <c r="B108" s="24">
        <v>132.33999633789062</v>
      </c>
      <c r="C108" s="24">
        <v>169.94000244140625</v>
      </c>
      <c r="D108" s="24">
        <v>8.381601333618164</v>
      </c>
      <c r="E108" s="24">
        <v>8.508757591247559</v>
      </c>
      <c r="F108" s="24">
        <v>21.394709658250317</v>
      </c>
      <c r="G108" s="24" t="s">
        <v>57</v>
      </c>
      <c r="H108" s="24">
        <v>-4.062193766604395</v>
      </c>
      <c r="I108" s="24">
        <v>60.77780257128622</v>
      </c>
      <c r="J108" s="24" t="s">
        <v>60</v>
      </c>
      <c r="K108" s="24">
        <v>0.0760301488291351</v>
      </c>
      <c r="L108" s="24">
        <v>-0.005572962481538769</v>
      </c>
      <c r="M108" s="24">
        <v>-0.014827496295618952</v>
      </c>
      <c r="N108" s="24">
        <v>-0.0016105131270103671</v>
      </c>
      <c r="O108" s="24">
        <v>0.0035639152791633643</v>
      </c>
      <c r="P108" s="24">
        <v>-0.0006377924214635136</v>
      </c>
      <c r="Q108" s="24">
        <v>-0.00015481188110493557</v>
      </c>
      <c r="R108" s="24">
        <v>-0.00012949965472118353</v>
      </c>
      <c r="S108" s="24">
        <v>8.854304228563168E-05</v>
      </c>
      <c r="T108" s="24">
        <v>-4.54263044480158E-05</v>
      </c>
      <c r="U108" s="24">
        <v>6.638661542264193E-06</v>
      </c>
      <c r="V108" s="24">
        <v>-1.0217429872832569E-05</v>
      </c>
      <c r="W108" s="24">
        <v>6.79113235187371E-06</v>
      </c>
      <c r="X108" s="24">
        <v>67.5</v>
      </c>
    </row>
    <row r="109" spans="1:24" ht="12.75" hidden="1">
      <c r="A109" s="24">
        <v>1665</v>
      </c>
      <c r="B109" s="24">
        <v>94.80000305175781</v>
      </c>
      <c r="C109" s="24">
        <v>124</v>
      </c>
      <c r="D109" s="24">
        <v>8.27226734161377</v>
      </c>
      <c r="E109" s="24">
        <v>8.438360214233398</v>
      </c>
      <c r="F109" s="24">
        <v>22.855443604648976</v>
      </c>
      <c r="G109" s="24" t="s">
        <v>58</v>
      </c>
      <c r="H109" s="24">
        <v>38.38185505999334</v>
      </c>
      <c r="I109" s="24">
        <v>65.68185811175115</v>
      </c>
      <c r="J109" s="24" t="s">
        <v>61</v>
      </c>
      <c r="K109" s="24">
        <v>1.1782159107835908</v>
      </c>
      <c r="L109" s="24">
        <v>-1.0244783336596897</v>
      </c>
      <c r="M109" s="24">
        <v>0.2791133151677916</v>
      </c>
      <c r="N109" s="24">
        <v>-0.15574078622146037</v>
      </c>
      <c r="O109" s="24">
        <v>0.04728378467910753</v>
      </c>
      <c r="P109" s="24">
        <v>-0.029382560975846066</v>
      </c>
      <c r="Q109" s="24">
        <v>0.005769683812563636</v>
      </c>
      <c r="R109" s="24">
        <v>-0.0023938910263330425</v>
      </c>
      <c r="S109" s="24">
        <v>0.0006157551559108214</v>
      </c>
      <c r="T109" s="24">
        <v>-0.00043005989148658724</v>
      </c>
      <c r="U109" s="24">
        <v>0.00012606786801837655</v>
      </c>
      <c r="V109" s="24">
        <v>-8.839512696423368E-05</v>
      </c>
      <c r="W109" s="24">
        <v>3.8195755057359494E-05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1677</v>
      </c>
      <c r="B111" s="24">
        <v>128.18</v>
      </c>
      <c r="C111" s="24">
        <v>111.88</v>
      </c>
      <c r="D111" s="24">
        <v>8.588115073143546</v>
      </c>
      <c r="E111" s="24">
        <v>9.146057193304008</v>
      </c>
      <c r="F111" s="24">
        <v>18.231528193753064</v>
      </c>
      <c r="G111" s="24" t="s">
        <v>59</v>
      </c>
      <c r="H111" s="24">
        <v>-10.142363026221886</v>
      </c>
      <c r="I111" s="24">
        <v>50.53763697377811</v>
      </c>
      <c r="J111" s="24" t="s">
        <v>73</v>
      </c>
      <c r="K111" s="24">
        <v>1.3185337148910221</v>
      </c>
      <c r="M111" s="24" t="s">
        <v>68</v>
      </c>
      <c r="N111" s="24">
        <v>0.9868183091823143</v>
      </c>
      <c r="X111" s="24">
        <v>67.5</v>
      </c>
    </row>
    <row r="112" spans="1:24" ht="12.75" hidden="1">
      <c r="A112" s="24">
        <v>1665</v>
      </c>
      <c r="B112" s="24">
        <v>93.87999725341797</v>
      </c>
      <c r="C112" s="24">
        <v>121.77999877929688</v>
      </c>
      <c r="D112" s="24">
        <v>8.518158912658691</v>
      </c>
      <c r="E112" s="24">
        <v>8.548057556152344</v>
      </c>
      <c r="F112" s="24">
        <v>13.12354032020851</v>
      </c>
      <c r="G112" s="24" t="s">
        <v>56</v>
      </c>
      <c r="H112" s="24">
        <v>10.244257920725147</v>
      </c>
      <c r="I112" s="24">
        <v>36.624255174143116</v>
      </c>
      <c r="J112" s="24" t="s">
        <v>62</v>
      </c>
      <c r="K112" s="24">
        <v>0.7693218496013039</v>
      </c>
      <c r="L112" s="24">
        <v>0.8243846610391518</v>
      </c>
      <c r="M112" s="24">
        <v>0.1821262595377875</v>
      </c>
      <c r="N112" s="24">
        <v>0.11120374453302405</v>
      </c>
      <c r="O112" s="24">
        <v>0.030897309254340432</v>
      </c>
      <c r="P112" s="24">
        <v>0.023649003992569754</v>
      </c>
      <c r="Q112" s="24">
        <v>0.0037608629394503437</v>
      </c>
      <c r="R112" s="24">
        <v>0.0017117243617410303</v>
      </c>
      <c r="S112" s="24">
        <v>0.0004053411661011112</v>
      </c>
      <c r="T112" s="24">
        <v>0.0003480033774653353</v>
      </c>
      <c r="U112" s="24">
        <v>8.226266498466917E-05</v>
      </c>
      <c r="V112" s="24">
        <v>6.352746602035961E-05</v>
      </c>
      <c r="W112" s="24">
        <v>2.5278183346405814E-05</v>
      </c>
      <c r="X112" s="24">
        <v>67.5</v>
      </c>
    </row>
    <row r="113" spans="1:24" ht="12.75" hidden="1">
      <c r="A113" s="24">
        <v>1667</v>
      </c>
      <c r="B113" s="24">
        <v>114.13999938964844</v>
      </c>
      <c r="C113" s="24">
        <v>149.94000244140625</v>
      </c>
      <c r="D113" s="24">
        <v>8.725895881652832</v>
      </c>
      <c r="E113" s="24">
        <v>8.944314956665039</v>
      </c>
      <c r="F113" s="24">
        <v>18.31297935175244</v>
      </c>
      <c r="G113" s="24" t="s">
        <v>57</v>
      </c>
      <c r="H113" s="24">
        <v>3.292405769911639</v>
      </c>
      <c r="I113" s="24">
        <v>49.932405159560076</v>
      </c>
      <c r="J113" s="24" t="s">
        <v>60</v>
      </c>
      <c r="K113" s="24">
        <v>-0.5145075681415439</v>
      </c>
      <c r="L113" s="24">
        <v>-0.004484548143864828</v>
      </c>
      <c r="M113" s="24">
        <v>0.12333392466897716</v>
      </c>
      <c r="N113" s="24">
        <v>-0.0011500445843376306</v>
      </c>
      <c r="O113" s="24">
        <v>-0.020414364410525056</v>
      </c>
      <c r="P113" s="24">
        <v>-0.000513113364275933</v>
      </c>
      <c r="Q113" s="24">
        <v>0.002618589351411983</v>
      </c>
      <c r="R113" s="24">
        <v>-9.248407367198197E-05</v>
      </c>
      <c r="S113" s="24">
        <v>-0.0002466719656599816</v>
      </c>
      <c r="T113" s="24">
        <v>-3.654023888257883E-05</v>
      </c>
      <c r="U113" s="24">
        <v>6.177797797489683E-05</v>
      </c>
      <c r="V113" s="24">
        <v>-7.302506206150707E-06</v>
      </c>
      <c r="W113" s="24">
        <v>-1.4707741022359735E-05</v>
      </c>
      <c r="X113" s="24">
        <v>67.5</v>
      </c>
    </row>
    <row r="114" spans="1:24" ht="12.75" hidden="1">
      <c r="A114" s="24">
        <v>1666</v>
      </c>
      <c r="B114" s="24">
        <v>103.45999908447266</v>
      </c>
      <c r="C114" s="24">
        <v>105.36000061035156</v>
      </c>
      <c r="D114" s="24">
        <v>8.393568992614746</v>
      </c>
      <c r="E114" s="24">
        <v>9.033034324645996</v>
      </c>
      <c r="F114" s="24">
        <v>21.53773952614051</v>
      </c>
      <c r="G114" s="24" t="s">
        <v>58</v>
      </c>
      <c r="H114" s="24">
        <v>25.062778170623453</v>
      </c>
      <c r="I114" s="24">
        <v>61.02277725509611</v>
      </c>
      <c r="J114" s="24" t="s">
        <v>61</v>
      </c>
      <c r="K114" s="24">
        <v>0.5719598505131683</v>
      </c>
      <c r="L114" s="24">
        <v>-0.8243724632619545</v>
      </c>
      <c r="M114" s="24">
        <v>0.13401013931405564</v>
      </c>
      <c r="N114" s="24">
        <v>-0.11119779762036706</v>
      </c>
      <c r="O114" s="24">
        <v>0.02319261617137314</v>
      </c>
      <c r="P114" s="24">
        <v>-0.023643436816926204</v>
      </c>
      <c r="Q114" s="24">
        <v>0.0026994591787991257</v>
      </c>
      <c r="R114" s="24">
        <v>-0.0017092240890809996</v>
      </c>
      <c r="S114" s="24">
        <v>0.0003216432842352681</v>
      </c>
      <c r="T114" s="24">
        <v>-0.0003460797042152064</v>
      </c>
      <c r="U114" s="24">
        <v>5.4319678641474654E-05</v>
      </c>
      <c r="V114" s="24">
        <v>-6.310635738241494E-05</v>
      </c>
      <c r="W114" s="24">
        <v>2.0558913086875602E-05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1677</v>
      </c>
      <c r="B116" s="24">
        <v>128.18</v>
      </c>
      <c r="C116" s="24">
        <v>111.88</v>
      </c>
      <c r="D116" s="24">
        <v>8.588115073143546</v>
      </c>
      <c r="E116" s="24">
        <v>9.146057193304008</v>
      </c>
      <c r="F116" s="24">
        <v>26.32807092029576</v>
      </c>
      <c r="G116" s="24" t="s">
        <v>59</v>
      </c>
      <c r="H116" s="24">
        <v>12.301182720914198</v>
      </c>
      <c r="I116" s="24">
        <v>72.9811827209142</v>
      </c>
      <c r="J116" s="24" t="s">
        <v>73</v>
      </c>
      <c r="K116" s="24">
        <v>0.41544653099984846</v>
      </c>
      <c r="M116" s="24" t="s">
        <v>68</v>
      </c>
      <c r="N116" s="24">
        <v>0.2682834040369361</v>
      </c>
      <c r="X116" s="24">
        <v>67.5</v>
      </c>
    </row>
    <row r="117" spans="1:24" ht="12.75" hidden="1">
      <c r="A117" s="24">
        <v>1665</v>
      </c>
      <c r="B117" s="24">
        <v>93.87999725341797</v>
      </c>
      <c r="C117" s="24">
        <v>121.77999877929688</v>
      </c>
      <c r="D117" s="24">
        <v>8.518158912658691</v>
      </c>
      <c r="E117" s="24">
        <v>8.548057556152344</v>
      </c>
      <c r="F117" s="24">
        <v>13.12354032020851</v>
      </c>
      <c r="G117" s="24" t="s">
        <v>56</v>
      </c>
      <c r="H117" s="24">
        <v>10.244257920725147</v>
      </c>
      <c r="I117" s="24">
        <v>36.624255174143116</v>
      </c>
      <c r="J117" s="24" t="s">
        <v>62</v>
      </c>
      <c r="K117" s="24">
        <v>0.5448061339976323</v>
      </c>
      <c r="L117" s="24">
        <v>0.29845894468172207</v>
      </c>
      <c r="M117" s="24">
        <v>0.1289752618711571</v>
      </c>
      <c r="N117" s="24">
        <v>0.11116775339374696</v>
      </c>
      <c r="O117" s="24">
        <v>0.021880292967767532</v>
      </c>
      <c r="P117" s="24">
        <v>0.008561706296157377</v>
      </c>
      <c r="Q117" s="24">
        <v>0.0026634470101039465</v>
      </c>
      <c r="R117" s="24">
        <v>0.0017111743785769686</v>
      </c>
      <c r="S117" s="24">
        <v>0.00028707012316006244</v>
      </c>
      <c r="T117" s="24">
        <v>0.00012596858878618909</v>
      </c>
      <c r="U117" s="24">
        <v>5.827439177237267E-05</v>
      </c>
      <c r="V117" s="24">
        <v>6.349999475996881E-05</v>
      </c>
      <c r="W117" s="24">
        <v>1.7895450799975207E-05</v>
      </c>
      <c r="X117" s="24">
        <v>67.5</v>
      </c>
    </row>
    <row r="118" spans="1:24" ht="12.75" hidden="1">
      <c r="A118" s="24">
        <v>1666</v>
      </c>
      <c r="B118" s="24">
        <v>103.45999908447266</v>
      </c>
      <c r="C118" s="24">
        <v>105.36000061035156</v>
      </c>
      <c r="D118" s="24">
        <v>8.393568992614746</v>
      </c>
      <c r="E118" s="24">
        <v>9.033034324645996</v>
      </c>
      <c r="F118" s="24">
        <v>16.06400531186829</v>
      </c>
      <c r="G118" s="24" t="s">
        <v>57</v>
      </c>
      <c r="H118" s="24">
        <v>9.554072472621733</v>
      </c>
      <c r="I118" s="24">
        <v>45.51407155709439</v>
      </c>
      <c r="J118" s="24" t="s">
        <v>60</v>
      </c>
      <c r="K118" s="24">
        <v>0.10357972092345095</v>
      </c>
      <c r="L118" s="24">
        <v>0.0016252817061989644</v>
      </c>
      <c r="M118" s="24">
        <v>-0.025958272060621967</v>
      </c>
      <c r="N118" s="24">
        <v>-0.0011496182594547815</v>
      </c>
      <c r="O118" s="24">
        <v>0.003927916366119857</v>
      </c>
      <c r="P118" s="24">
        <v>0.00018586027055254135</v>
      </c>
      <c r="Q118" s="24">
        <v>-0.0006042940273161418</v>
      </c>
      <c r="R118" s="24">
        <v>-9.24054697065106E-05</v>
      </c>
      <c r="S118" s="24">
        <v>3.237380883836359E-05</v>
      </c>
      <c r="T118" s="24">
        <v>1.3226567259112374E-05</v>
      </c>
      <c r="U118" s="24">
        <v>-1.7690799812144013E-05</v>
      </c>
      <c r="V118" s="24">
        <v>-7.290315526027191E-06</v>
      </c>
      <c r="W118" s="24">
        <v>1.4312572411713748E-06</v>
      </c>
      <c r="X118" s="24">
        <v>67.5</v>
      </c>
    </row>
    <row r="119" spans="1:24" ht="12.75" hidden="1">
      <c r="A119" s="24">
        <v>1667</v>
      </c>
      <c r="B119" s="24">
        <v>114.13999938964844</v>
      </c>
      <c r="C119" s="24">
        <v>149.94000244140625</v>
      </c>
      <c r="D119" s="24">
        <v>8.725895881652832</v>
      </c>
      <c r="E119" s="24">
        <v>8.944314956665039</v>
      </c>
      <c r="F119" s="24">
        <v>15.766265798346645</v>
      </c>
      <c r="G119" s="24" t="s">
        <v>58</v>
      </c>
      <c r="H119" s="24">
        <v>-3.6514961769789522</v>
      </c>
      <c r="I119" s="24">
        <v>42.98850321266948</v>
      </c>
      <c r="J119" s="24" t="s">
        <v>61</v>
      </c>
      <c r="K119" s="24">
        <v>-0.5348691102081575</v>
      </c>
      <c r="L119" s="24">
        <v>0.2984545193491007</v>
      </c>
      <c r="M119" s="24">
        <v>-0.1263360055026289</v>
      </c>
      <c r="N119" s="24">
        <v>-0.11116180896544671</v>
      </c>
      <c r="O119" s="24">
        <v>-0.02152483898606689</v>
      </c>
      <c r="P119" s="24">
        <v>0.00855968870120234</v>
      </c>
      <c r="Q119" s="24">
        <v>-0.0025939889560639405</v>
      </c>
      <c r="R119" s="24">
        <v>-0.0017086775538604684</v>
      </c>
      <c r="S119" s="24">
        <v>-0.0002852388334579121</v>
      </c>
      <c r="T119" s="24">
        <v>0.0001252722765791545</v>
      </c>
      <c r="U119" s="24">
        <v>-5.55242319933074E-05</v>
      </c>
      <c r="V119" s="24">
        <v>-6.308011282525605E-05</v>
      </c>
      <c r="W119" s="24">
        <v>-1.7838123837554436E-05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1677</v>
      </c>
      <c r="B121" s="24">
        <v>128.18</v>
      </c>
      <c r="C121" s="24">
        <v>111.88</v>
      </c>
      <c r="D121" s="24">
        <v>8.588115073143546</v>
      </c>
      <c r="E121" s="24">
        <v>9.146057193304008</v>
      </c>
      <c r="F121" s="24">
        <v>18.231528193753064</v>
      </c>
      <c r="G121" s="24" t="s">
        <v>59</v>
      </c>
      <c r="H121" s="24">
        <v>-10.142363026221886</v>
      </c>
      <c r="I121" s="24">
        <v>50.53763697377811</v>
      </c>
      <c r="J121" s="24" t="s">
        <v>73</v>
      </c>
      <c r="K121" s="24">
        <v>2.626155285846428</v>
      </c>
      <c r="M121" s="24" t="s">
        <v>68</v>
      </c>
      <c r="N121" s="24">
        <v>1.3882151999290653</v>
      </c>
      <c r="X121" s="24">
        <v>67.5</v>
      </c>
    </row>
    <row r="122" spans="1:24" ht="12.75" hidden="1">
      <c r="A122" s="24">
        <v>1667</v>
      </c>
      <c r="B122" s="24">
        <v>114.13999938964844</v>
      </c>
      <c r="C122" s="24">
        <v>149.94000244140625</v>
      </c>
      <c r="D122" s="24">
        <v>8.725895881652832</v>
      </c>
      <c r="E122" s="24">
        <v>8.944314956665039</v>
      </c>
      <c r="F122" s="24">
        <v>17.084229142422664</v>
      </c>
      <c r="G122" s="24" t="s">
        <v>56</v>
      </c>
      <c r="H122" s="24">
        <v>-0.0579203629181535</v>
      </c>
      <c r="I122" s="24">
        <v>46.582079026730284</v>
      </c>
      <c r="J122" s="24" t="s">
        <v>62</v>
      </c>
      <c r="K122" s="24">
        <v>1.5612019002984894</v>
      </c>
      <c r="L122" s="24">
        <v>0.18881128104997466</v>
      </c>
      <c r="M122" s="24">
        <v>0.3695933473628025</v>
      </c>
      <c r="N122" s="24">
        <v>0.11194782202668069</v>
      </c>
      <c r="O122" s="24">
        <v>0.06270073712769741</v>
      </c>
      <c r="P122" s="24">
        <v>0.005416416618940937</v>
      </c>
      <c r="Q122" s="24">
        <v>0.00763207300458434</v>
      </c>
      <c r="R122" s="24">
        <v>0.001723111570281324</v>
      </c>
      <c r="S122" s="24">
        <v>0.0008225896262989593</v>
      </c>
      <c r="T122" s="24">
        <v>7.964966453928151E-05</v>
      </c>
      <c r="U122" s="24">
        <v>0.00016689985976752074</v>
      </c>
      <c r="V122" s="24">
        <v>6.392899618794114E-05</v>
      </c>
      <c r="W122" s="24">
        <v>5.128648109811465E-05</v>
      </c>
      <c r="X122" s="24">
        <v>67.5</v>
      </c>
    </row>
    <row r="123" spans="1:24" ht="12.75" hidden="1">
      <c r="A123" s="24">
        <v>1665</v>
      </c>
      <c r="B123" s="24">
        <v>93.87999725341797</v>
      </c>
      <c r="C123" s="24">
        <v>121.77999877929688</v>
      </c>
      <c r="D123" s="24">
        <v>8.518158912658691</v>
      </c>
      <c r="E123" s="24">
        <v>8.548057556152344</v>
      </c>
      <c r="F123" s="24">
        <v>19.949542493604024</v>
      </c>
      <c r="G123" s="24" t="s">
        <v>57</v>
      </c>
      <c r="H123" s="24">
        <v>29.29378566383958</v>
      </c>
      <c r="I123" s="24">
        <v>55.67378291725755</v>
      </c>
      <c r="J123" s="24" t="s">
        <v>60</v>
      </c>
      <c r="K123" s="24">
        <v>-1.5153472331421183</v>
      </c>
      <c r="L123" s="24">
        <v>0.0010281003682802508</v>
      </c>
      <c r="M123" s="24">
        <v>0.3597256436431595</v>
      </c>
      <c r="N123" s="24">
        <v>-0.001158459819656225</v>
      </c>
      <c r="O123" s="24">
        <v>-0.060692769766192464</v>
      </c>
      <c r="P123" s="24">
        <v>0.00011779230928752583</v>
      </c>
      <c r="Q123" s="24">
        <v>0.007471739415852319</v>
      </c>
      <c r="R123" s="24">
        <v>-9.314480657207179E-05</v>
      </c>
      <c r="S123" s="24">
        <v>-0.0007804814422324059</v>
      </c>
      <c r="T123" s="24">
        <v>8.398753793437718E-06</v>
      </c>
      <c r="U123" s="24">
        <v>0.00016557760402106367</v>
      </c>
      <c r="V123" s="24">
        <v>-7.362185902756224E-06</v>
      </c>
      <c r="W123" s="24">
        <v>-4.809278436607791E-05</v>
      </c>
      <c r="X123" s="24">
        <v>67.5</v>
      </c>
    </row>
    <row r="124" spans="1:24" ht="12.75" hidden="1">
      <c r="A124" s="24">
        <v>1666</v>
      </c>
      <c r="B124" s="24">
        <v>103.45999908447266</v>
      </c>
      <c r="C124" s="24">
        <v>105.36000061035156</v>
      </c>
      <c r="D124" s="24">
        <v>8.393568992614746</v>
      </c>
      <c r="E124" s="24">
        <v>9.033034324645996</v>
      </c>
      <c r="F124" s="24">
        <v>16.06400531186829</v>
      </c>
      <c r="G124" s="24" t="s">
        <v>58</v>
      </c>
      <c r="H124" s="24">
        <v>9.554072472621733</v>
      </c>
      <c r="I124" s="24">
        <v>45.51407155709439</v>
      </c>
      <c r="J124" s="24" t="s">
        <v>61</v>
      </c>
      <c r="K124" s="24">
        <v>0.375598371274611</v>
      </c>
      <c r="L124" s="24">
        <v>0.18880848196351047</v>
      </c>
      <c r="M124" s="24">
        <v>0.08483338800469915</v>
      </c>
      <c r="N124" s="24">
        <v>-0.11194182787217483</v>
      </c>
      <c r="O124" s="24">
        <v>0.01574071581804863</v>
      </c>
      <c r="P124" s="24">
        <v>0.005415135636511082</v>
      </c>
      <c r="Q124" s="24">
        <v>0.0015561646599585419</v>
      </c>
      <c r="R124" s="24">
        <v>-0.001720592202890046</v>
      </c>
      <c r="S124" s="24">
        <v>0.0002598122622692875</v>
      </c>
      <c r="T124" s="24">
        <v>7.920561846193295E-05</v>
      </c>
      <c r="U124" s="24">
        <v>2.0967122765461457E-05</v>
      </c>
      <c r="V124" s="24">
        <v>-6.350365951920449E-05</v>
      </c>
      <c r="W124" s="24">
        <v>1.781536514768091E-05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1677</v>
      </c>
      <c r="B126" s="100">
        <v>128.18</v>
      </c>
      <c r="C126" s="100">
        <v>111.88</v>
      </c>
      <c r="D126" s="100">
        <v>8.588115073143546</v>
      </c>
      <c r="E126" s="100">
        <v>9.146057193304008</v>
      </c>
      <c r="F126" s="100">
        <v>20.69031103459146</v>
      </c>
      <c r="G126" s="100" t="s">
        <v>59</v>
      </c>
      <c r="H126" s="100">
        <v>-3.3266384590282883</v>
      </c>
      <c r="I126" s="100">
        <v>57.35336154097172</v>
      </c>
      <c r="J126" s="100" t="s">
        <v>73</v>
      </c>
      <c r="K126" s="100">
        <v>1.4317428695932353</v>
      </c>
      <c r="M126" s="100" t="s">
        <v>68</v>
      </c>
      <c r="N126" s="100">
        <v>0.7926936274369056</v>
      </c>
      <c r="X126" s="100">
        <v>67.5</v>
      </c>
    </row>
    <row r="127" spans="1:24" s="100" customFormat="1" ht="12.75">
      <c r="A127" s="100">
        <v>1667</v>
      </c>
      <c r="B127" s="100">
        <v>114.13999938964844</v>
      </c>
      <c r="C127" s="100">
        <v>149.94000244140625</v>
      </c>
      <c r="D127" s="100">
        <v>8.725895881652832</v>
      </c>
      <c r="E127" s="100">
        <v>8.944314956665039</v>
      </c>
      <c r="F127" s="100">
        <v>17.084229142422664</v>
      </c>
      <c r="G127" s="100" t="s">
        <v>56</v>
      </c>
      <c r="H127" s="100">
        <v>-0.0579203629181535</v>
      </c>
      <c r="I127" s="100">
        <v>46.582079026730284</v>
      </c>
      <c r="J127" s="100" t="s">
        <v>62</v>
      </c>
      <c r="K127" s="100">
        <v>1.1222006701363367</v>
      </c>
      <c r="L127" s="100">
        <v>0.2956651825710096</v>
      </c>
      <c r="M127" s="100">
        <v>0.26566589428112897</v>
      </c>
      <c r="N127" s="100">
        <v>0.11079554019201757</v>
      </c>
      <c r="O127" s="100">
        <v>0.045069700278226786</v>
      </c>
      <c r="P127" s="100">
        <v>0.008481692908898863</v>
      </c>
      <c r="Q127" s="100">
        <v>0.005485980892061447</v>
      </c>
      <c r="R127" s="100">
        <v>0.001705383624762666</v>
      </c>
      <c r="S127" s="100">
        <v>0.0005912751851985017</v>
      </c>
      <c r="T127" s="100">
        <v>0.00012476503826313427</v>
      </c>
      <c r="U127" s="100">
        <v>0.0001199615273079673</v>
      </c>
      <c r="V127" s="100">
        <v>6.32744750268699E-05</v>
      </c>
      <c r="W127" s="100">
        <v>3.686323753911728E-05</v>
      </c>
      <c r="X127" s="100">
        <v>67.5</v>
      </c>
    </row>
    <row r="128" spans="1:24" s="100" customFormat="1" ht="12.75">
      <c r="A128" s="100">
        <v>1666</v>
      </c>
      <c r="B128" s="100">
        <v>103.45999908447266</v>
      </c>
      <c r="C128" s="100">
        <v>105.36000061035156</v>
      </c>
      <c r="D128" s="100">
        <v>8.393568992614746</v>
      </c>
      <c r="E128" s="100">
        <v>9.033034324645996</v>
      </c>
      <c r="F128" s="100">
        <v>21.53773952614051</v>
      </c>
      <c r="G128" s="100" t="s">
        <v>57</v>
      </c>
      <c r="H128" s="100">
        <v>25.062778170623453</v>
      </c>
      <c r="I128" s="100">
        <v>61.02277725509611</v>
      </c>
      <c r="J128" s="100" t="s">
        <v>60</v>
      </c>
      <c r="K128" s="100">
        <v>-1.0909008469852255</v>
      </c>
      <c r="L128" s="100">
        <v>0.001609589466383707</v>
      </c>
      <c r="M128" s="100">
        <v>0.2589477931593406</v>
      </c>
      <c r="N128" s="100">
        <v>-0.001146389617976814</v>
      </c>
      <c r="O128" s="100">
        <v>-0.043695984441340256</v>
      </c>
      <c r="P128" s="100">
        <v>0.00018425419760093704</v>
      </c>
      <c r="Q128" s="100">
        <v>0.005377601854499116</v>
      </c>
      <c r="R128" s="100">
        <v>-9.216502230265806E-05</v>
      </c>
      <c r="S128" s="100">
        <v>-0.0005621579115622685</v>
      </c>
      <c r="T128" s="100">
        <v>1.3127016640096281E-05</v>
      </c>
      <c r="U128" s="100">
        <v>0.00011910324390306608</v>
      </c>
      <c r="V128" s="100">
        <v>-7.281044286708808E-06</v>
      </c>
      <c r="W128" s="100">
        <v>-3.4645760217320374E-05</v>
      </c>
      <c r="X128" s="100">
        <v>67.5</v>
      </c>
    </row>
    <row r="129" spans="1:24" s="100" customFormat="1" ht="12.75">
      <c r="A129" s="100">
        <v>1665</v>
      </c>
      <c r="B129" s="100">
        <v>93.87999725341797</v>
      </c>
      <c r="C129" s="100">
        <v>121.77999877929688</v>
      </c>
      <c r="D129" s="100">
        <v>8.518158912658691</v>
      </c>
      <c r="E129" s="100">
        <v>8.548057556152344</v>
      </c>
      <c r="F129" s="100">
        <v>11.844397171104754</v>
      </c>
      <c r="G129" s="100" t="s">
        <v>58</v>
      </c>
      <c r="H129" s="100">
        <v>6.674515004258183</v>
      </c>
      <c r="I129" s="100">
        <v>33.05451225767615</v>
      </c>
      <c r="J129" s="100" t="s">
        <v>61</v>
      </c>
      <c r="K129" s="100">
        <v>0.26319134883457124</v>
      </c>
      <c r="L129" s="100">
        <v>0.29566080126810546</v>
      </c>
      <c r="M129" s="100">
        <v>0.05936672301971337</v>
      </c>
      <c r="N129" s="100">
        <v>-0.1107896092478206</v>
      </c>
      <c r="O129" s="100">
        <v>0.01104259149255037</v>
      </c>
      <c r="P129" s="100">
        <v>0.00847969132642997</v>
      </c>
      <c r="Q129" s="100">
        <v>0.0010850735655018905</v>
      </c>
      <c r="R129" s="100">
        <v>-0.0017028913401249653</v>
      </c>
      <c r="S129" s="100">
        <v>0.00018326163564551956</v>
      </c>
      <c r="T129" s="100">
        <v>0.000124072544130166</v>
      </c>
      <c r="U129" s="100">
        <v>1.4324291459857116E-05</v>
      </c>
      <c r="V129" s="100">
        <v>-6.285416123074881E-05</v>
      </c>
      <c r="W129" s="100">
        <v>1.2592441416553274E-05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1677</v>
      </c>
      <c r="B131" s="24">
        <v>128.18</v>
      </c>
      <c r="C131" s="24">
        <v>111.88</v>
      </c>
      <c r="D131" s="24">
        <v>8.588115073143546</v>
      </c>
      <c r="E131" s="24">
        <v>9.146057193304008</v>
      </c>
      <c r="F131" s="24">
        <v>26.32807092029576</v>
      </c>
      <c r="G131" s="24" t="s">
        <v>59</v>
      </c>
      <c r="H131" s="24">
        <v>12.301182720914198</v>
      </c>
      <c r="I131" s="24">
        <v>72.9811827209142</v>
      </c>
      <c r="J131" s="24" t="s">
        <v>73</v>
      </c>
      <c r="K131" s="24">
        <v>0.10896688870209408</v>
      </c>
      <c r="M131" s="24" t="s">
        <v>68</v>
      </c>
      <c r="N131" s="24">
        <v>0.08715730157862518</v>
      </c>
      <c r="X131" s="24">
        <v>67.5</v>
      </c>
    </row>
    <row r="132" spans="1:24" ht="12.75" hidden="1">
      <c r="A132" s="24">
        <v>1666</v>
      </c>
      <c r="B132" s="24">
        <v>103.45999908447266</v>
      </c>
      <c r="C132" s="24">
        <v>105.36000061035156</v>
      </c>
      <c r="D132" s="24">
        <v>8.393568992614746</v>
      </c>
      <c r="E132" s="24">
        <v>9.033034324645996</v>
      </c>
      <c r="F132" s="24">
        <v>14.783592236690444</v>
      </c>
      <c r="G132" s="24" t="s">
        <v>56</v>
      </c>
      <c r="H132" s="24">
        <v>5.926284060274277</v>
      </c>
      <c r="I132" s="24">
        <v>41.88628314474693</v>
      </c>
      <c r="J132" s="24" t="s">
        <v>62</v>
      </c>
      <c r="K132" s="24">
        <v>0.2389512977478877</v>
      </c>
      <c r="L132" s="24">
        <v>0.19079836294031746</v>
      </c>
      <c r="M132" s="24">
        <v>0.05656803847151603</v>
      </c>
      <c r="N132" s="24">
        <v>0.11017662457642795</v>
      </c>
      <c r="O132" s="24">
        <v>0.009596580027538496</v>
      </c>
      <c r="P132" s="24">
        <v>0.0054733076458094365</v>
      </c>
      <c r="Q132" s="24">
        <v>0.0011681445050120585</v>
      </c>
      <c r="R132" s="24">
        <v>0.0016959071855013772</v>
      </c>
      <c r="S132" s="24">
        <v>0.00012592468527901146</v>
      </c>
      <c r="T132" s="24">
        <v>8.053219140232641E-05</v>
      </c>
      <c r="U132" s="24">
        <v>2.5566409705663258E-05</v>
      </c>
      <c r="V132" s="24">
        <v>6.293710068001956E-05</v>
      </c>
      <c r="W132" s="24">
        <v>7.85251508847551E-06</v>
      </c>
      <c r="X132" s="24">
        <v>67.5</v>
      </c>
    </row>
    <row r="133" spans="1:24" ht="12.75" hidden="1">
      <c r="A133" s="24">
        <v>1665</v>
      </c>
      <c r="B133" s="24">
        <v>93.87999725341797</v>
      </c>
      <c r="C133" s="24">
        <v>121.77999877929688</v>
      </c>
      <c r="D133" s="24">
        <v>8.518158912658691</v>
      </c>
      <c r="E133" s="24">
        <v>8.548057556152344</v>
      </c>
      <c r="F133" s="24">
        <v>11.844397171104754</v>
      </c>
      <c r="G133" s="24" t="s">
        <v>57</v>
      </c>
      <c r="H133" s="24">
        <v>6.674515004258183</v>
      </c>
      <c r="I133" s="24">
        <v>33.05451225767615</v>
      </c>
      <c r="J133" s="24" t="s">
        <v>60</v>
      </c>
      <c r="K133" s="24">
        <v>0.21601788495936078</v>
      </c>
      <c r="L133" s="24">
        <v>0.0010393660309797501</v>
      </c>
      <c r="M133" s="24">
        <v>-0.05141047513934982</v>
      </c>
      <c r="N133" s="24">
        <v>-0.0011393617175592856</v>
      </c>
      <c r="O133" s="24">
        <v>0.008630831231062435</v>
      </c>
      <c r="P133" s="24">
        <v>0.00011879611241859713</v>
      </c>
      <c r="Q133" s="24">
        <v>-0.0010740255622805237</v>
      </c>
      <c r="R133" s="24">
        <v>-9.158353257328474E-05</v>
      </c>
      <c r="S133" s="24">
        <v>0.00010928309672361931</v>
      </c>
      <c r="T133" s="24">
        <v>8.450751371999086E-06</v>
      </c>
      <c r="U133" s="24">
        <v>-2.4227125033689017E-05</v>
      </c>
      <c r="V133" s="24">
        <v>-7.224092206436588E-06</v>
      </c>
      <c r="W133" s="24">
        <v>6.684891099319456E-06</v>
      </c>
      <c r="X133" s="24">
        <v>67.5</v>
      </c>
    </row>
    <row r="134" spans="1:24" ht="12.75" hidden="1">
      <c r="A134" s="24">
        <v>1667</v>
      </c>
      <c r="B134" s="24">
        <v>114.13999938964844</v>
      </c>
      <c r="C134" s="24">
        <v>149.94000244140625</v>
      </c>
      <c r="D134" s="24">
        <v>8.725895881652832</v>
      </c>
      <c r="E134" s="24">
        <v>8.944314956665039</v>
      </c>
      <c r="F134" s="24">
        <v>18.31297935175244</v>
      </c>
      <c r="G134" s="24" t="s">
        <v>58</v>
      </c>
      <c r="H134" s="24">
        <v>3.292405769911639</v>
      </c>
      <c r="I134" s="24">
        <v>49.932405159560076</v>
      </c>
      <c r="J134" s="24" t="s">
        <v>61</v>
      </c>
      <c r="K134" s="24">
        <v>-0.1021469337429375</v>
      </c>
      <c r="L134" s="24">
        <v>0.1907955319680174</v>
      </c>
      <c r="M134" s="24">
        <v>-0.02359885638036749</v>
      </c>
      <c r="N134" s="24">
        <v>-0.11017073321863528</v>
      </c>
      <c r="O134" s="24">
        <v>-0.004195604901068268</v>
      </c>
      <c r="P134" s="24">
        <v>0.005472018281160094</v>
      </c>
      <c r="Q134" s="24">
        <v>-0.0004593807529249258</v>
      </c>
      <c r="R134" s="24">
        <v>-0.0016934325018720412</v>
      </c>
      <c r="S134" s="24">
        <v>-6.256381648456357E-05</v>
      </c>
      <c r="T134" s="24">
        <v>8.008756865649993E-05</v>
      </c>
      <c r="U134" s="24">
        <v>-8.166254823346587E-06</v>
      </c>
      <c r="V134" s="24">
        <v>-6.252112550010452E-05</v>
      </c>
      <c r="W134" s="24">
        <v>-4.1199786655970764E-06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1677</v>
      </c>
      <c r="B136" s="24">
        <v>128.18</v>
      </c>
      <c r="C136" s="24">
        <v>111.88</v>
      </c>
      <c r="D136" s="24">
        <v>8.588115073143546</v>
      </c>
      <c r="E136" s="24">
        <v>9.146057193304008</v>
      </c>
      <c r="F136" s="24">
        <v>20.69031103459146</v>
      </c>
      <c r="G136" s="24" t="s">
        <v>59</v>
      </c>
      <c r="H136" s="24">
        <v>-3.3266384590282883</v>
      </c>
      <c r="I136" s="24">
        <v>57.35336154097172</v>
      </c>
      <c r="J136" s="24" t="s">
        <v>73</v>
      </c>
      <c r="K136" s="24">
        <v>1.548222527924295</v>
      </c>
      <c r="M136" s="24" t="s">
        <v>68</v>
      </c>
      <c r="N136" s="24">
        <v>1.1058540435400188</v>
      </c>
      <c r="X136" s="24">
        <v>67.5</v>
      </c>
    </row>
    <row r="137" spans="1:24" ht="12.75" hidden="1">
      <c r="A137" s="24">
        <v>1666</v>
      </c>
      <c r="B137" s="24">
        <v>103.45999908447266</v>
      </c>
      <c r="C137" s="24">
        <v>105.36000061035156</v>
      </c>
      <c r="D137" s="24">
        <v>8.393568992614746</v>
      </c>
      <c r="E137" s="24">
        <v>9.033034324645996</v>
      </c>
      <c r="F137" s="24">
        <v>14.783592236690444</v>
      </c>
      <c r="G137" s="24" t="s">
        <v>56</v>
      </c>
      <c r="H137" s="24">
        <v>5.926284060274277</v>
      </c>
      <c r="I137" s="24">
        <v>41.88628314474693</v>
      </c>
      <c r="J137" s="24" t="s">
        <v>62</v>
      </c>
      <c r="K137" s="24">
        <v>0.8988523925706273</v>
      </c>
      <c r="L137" s="24">
        <v>0.8251913412031754</v>
      </c>
      <c r="M137" s="24">
        <v>0.2127911592796571</v>
      </c>
      <c r="N137" s="24">
        <v>0.11036289070142917</v>
      </c>
      <c r="O137" s="24">
        <v>0.036099672206121806</v>
      </c>
      <c r="P137" s="24">
        <v>0.023672126341307876</v>
      </c>
      <c r="Q137" s="24">
        <v>0.004394101325663881</v>
      </c>
      <c r="R137" s="24">
        <v>0.0016987785720840815</v>
      </c>
      <c r="S137" s="24">
        <v>0.00047359953771296915</v>
      </c>
      <c r="T137" s="24">
        <v>0.0003483246340649804</v>
      </c>
      <c r="U137" s="24">
        <v>9.611160665646527E-05</v>
      </c>
      <c r="V137" s="24">
        <v>6.305405325215047E-05</v>
      </c>
      <c r="W137" s="24">
        <v>2.9534216065818024E-05</v>
      </c>
      <c r="X137" s="24">
        <v>67.5</v>
      </c>
    </row>
    <row r="138" spans="1:24" ht="12.75" hidden="1">
      <c r="A138" s="24">
        <v>1667</v>
      </c>
      <c r="B138" s="24">
        <v>114.13999938964844</v>
      </c>
      <c r="C138" s="24">
        <v>149.94000244140625</v>
      </c>
      <c r="D138" s="24">
        <v>8.725895881652832</v>
      </c>
      <c r="E138" s="24">
        <v>8.944314956665039</v>
      </c>
      <c r="F138" s="24">
        <v>15.766265798346645</v>
      </c>
      <c r="G138" s="24" t="s">
        <v>57</v>
      </c>
      <c r="H138" s="24">
        <v>-3.6514961769789522</v>
      </c>
      <c r="I138" s="24">
        <v>42.98850321266948</v>
      </c>
      <c r="J138" s="24" t="s">
        <v>60</v>
      </c>
      <c r="K138" s="24">
        <v>0.015991761833077708</v>
      </c>
      <c r="L138" s="24">
        <v>-0.004488964271209564</v>
      </c>
      <c r="M138" s="24">
        <v>-0.0013672939722621435</v>
      </c>
      <c r="N138" s="24">
        <v>-0.0011411920421780313</v>
      </c>
      <c r="O138" s="24">
        <v>0.0010316965785995516</v>
      </c>
      <c r="P138" s="24">
        <v>-0.0005137145129543662</v>
      </c>
      <c r="Q138" s="24">
        <v>8.709610699687373E-05</v>
      </c>
      <c r="R138" s="24">
        <v>-9.176564026529468E-05</v>
      </c>
      <c r="S138" s="24">
        <v>4.5472426220084394E-05</v>
      </c>
      <c r="T138" s="24">
        <v>-3.658770475327699E-05</v>
      </c>
      <c r="U138" s="24">
        <v>9.525483114955704E-06</v>
      </c>
      <c r="V138" s="24">
        <v>-7.240665010486936E-06</v>
      </c>
      <c r="W138" s="24">
        <v>3.8080535796700317E-06</v>
      </c>
      <c r="X138" s="24">
        <v>67.5</v>
      </c>
    </row>
    <row r="139" spans="1:24" ht="12.75" hidden="1">
      <c r="A139" s="24">
        <v>1665</v>
      </c>
      <c r="B139" s="24">
        <v>93.87999725341797</v>
      </c>
      <c r="C139" s="24">
        <v>121.77999877929688</v>
      </c>
      <c r="D139" s="24">
        <v>8.518158912658691</v>
      </c>
      <c r="E139" s="24">
        <v>8.548057556152344</v>
      </c>
      <c r="F139" s="24">
        <v>19.949542493604024</v>
      </c>
      <c r="G139" s="24" t="s">
        <v>58</v>
      </c>
      <c r="H139" s="24">
        <v>29.29378566383958</v>
      </c>
      <c r="I139" s="24">
        <v>55.67378291725755</v>
      </c>
      <c r="J139" s="24" t="s">
        <v>61</v>
      </c>
      <c r="K139" s="24">
        <v>0.8987101241131176</v>
      </c>
      <c r="L139" s="24">
        <v>-0.8251791313384429</v>
      </c>
      <c r="M139" s="24">
        <v>0.21278676644653874</v>
      </c>
      <c r="N139" s="24">
        <v>-0.11035699037532</v>
      </c>
      <c r="O139" s="24">
        <v>0.03608492670851846</v>
      </c>
      <c r="P139" s="24">
        <v>-0.023666551563715874</v>
      </c>
      <c r="Q139" s="24">
        <v>0.0043932380687082126</v>
      </c>
      <c r="R139" s="24">
        <v>-0.0016962982356409887</v>
      </c>
      <c r="S139" s="24">
        <v>0.00047141147692392584</v>
      </c>
      <c r="T139" s="24">
        <v>-0.0003463977346308568</v>
      </c>
      <c r="U139" s="24">
        <v>9.563841333645071E-05</v>
      </c>
      <c r="V139" s="24">
        <v>-6.263694119072977E-05</v>
      </c>
      <c r="W139" s="24">
        <v>2.928768762734241E-05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1677</v>
      </c>
      <c r="B141" s="24">
        <v>115.04</v>
      </c>
      <c r="C141" s="24">
        <v>114.64</v>
      </c>
      <c r="D141" s="24">
        <v>8.733179349282656</v>
      </c>
      <c r="E141" s="24">
        <v>9.066011749800301</v>
      </c>
      <c r="F141" s="24">
        <v>16.13052418848179</v>
      </c>
      <c r="G141" s="24" t="s">
        <v>59</v>
      </c>
      <c r="H141" s="24">
        <v>-3.5933235505990666</v>
      </c>
      <c r="I141" s="24">
        <v>43.94667644940094</v>
      </c>
      <c r="J141" s="24" t="s">
        <v>73</v>
      </c>
      <c r="K141" s="24">
        <v>0.5620770479678469</v>
      </c>
      <c r="M141" s="24" t="s">
        <v>68</v>
      </c>
      <c r="N141" s="24">
        <v>0.40093572647585846</v>
      </c>
      <c r="X141" s="24">
        <v>67.5</v>
      </c>
    </row>
    <row r="142" spans="1:24" ht="12.75" hidden="1">
      <c r="A142" s="24">
        <v>1665</v>
      </c>
      <c r="B142" s="24">
        <v>97.36000061035156</v>
      </c>
      <c r="C142" s="24">
        <v>135.25999450683594</v>
      </c>
      <c r="D142" s="24">
        <v>8.336220741271973</v>
      </c>
      <c r="E142" s="24">
        <v>8.307173728942871</v>
      </c>
      <c r="F142" s="24">
        <v>14.060247510370171</v>
      </c>
      <c r="G142" s="24" t="s">
        <v>56</v>
      </c>
      <c r="H142" s="24">
        <v>10.240598525861976</v>
      </c>
      <c r="I142" s="24">
        <v>40.10059913621354</v>
      </c>
      <c r="J142" s="24" t="s">
        <v>62</v>
      </c>
      <c r="K142" s="24">
        <v>0.5641400415741376</v>
      </c>
      <c r="L142" s="24">
        <v>0.4561502658530603</v>
      </c>
      <c r="M142" s="24">
        <v>0.13355251121551487</v>
      </c>
      <c r="N142" s="24">
        <v>0.13121485096889354</v>
      </c>
      <c r="O142" s="24">
        <v>0.022656879771826684</v>
      </c>
      <c r="P142" s="24">
        <v>0.013085561357006413</v>
      </c>
      <c r="Q142" s="24">
        <v>0.002757817318201829</v>
      </c>
      <c r="R142" s="24">
        <v>0.0020197412842343906</v>
      </c>
      <c r="S142" s="24">
        <v>0.00029722902546137507</v>
      </c>
      <c r="T142" s="24">
        <v>0.0001925706143983284</v>
      </c>
      <c r="U142" s="24">
        <v>6.031158232573898E-05</v>
      </c>
      <c r="V142" s="24">
        <v>7.495450242807002E-05</v>
      </c>
      <c r="W142" s="24">
        <v>1.8535428653323114E-05</v>
      </c>
      <c r="X142" s="24">
        <v>67.5</v>
      </c>
    </row>
    <row r="143" spans="1:24" ht="12.75" hidden="1">
      <c r="A143" s="24">
        <v>1667</v>
      </c>
      <c r="B143" s="24">
        <v>115.68000030517578</v>
      </c>
      <c r="C143" s="24">
        <v>151.77999877929688</v>
      </c>
      <c r="D143" s="24">
        <v>8.612776756286621</v>
      </c>
      <c r="E143" s="24">
        <v>8.71890640258789</v>
      </c>
      <c r="F143" s="24">
        <v>20.596203505181848</v>
      </c>
      <c r="G143" s="24" t="s">
        <v>57</v>
      </c>
      <c r="H143" s="24">
        <v>8.719126340102406</v>
      </c>
      <c r="I143" s="24">
        <v>56.89912664527819</v>
      </c>
      <c r="J143" s="24" t="s">
        <v>60</v>
      </c>
      <c r="K143" s="24">
        <v>-0.472365878642943</v>
      </c>
      <c r="L143" s="24">
        <v>-0.002480691888618635</v>
      </c>
      <c r="M143" s="24">
        <v>0.11264913559530608</v>
      </c>
      <c r="N143" s="24">
        <v>-0.001357055509534151</v>
      </c>
      <c r="O143" s="24">
        <v>-0.018836230567681835</v>
      </c>
      <c r="P143" s="24">
        <v>-0.0002838597288642624</v>
      </c>
      <c r="Q143" s="24">
        <v>0.0023642866503179897</v>
      </c>
      <c r="R143" s="24">
        <v>-0.00010911352823124456</v>
      </c>
      <c r="S143" s="24">
        <v>-0.0002353940321802808</v>
      </c>
      <c r="T143" s="24">
        <v>-2.0216644854432E-05</v>
      </c>
      <c r="U143" s="24">
        <v>5.400421191784941E-05</v>
      </c>
      <c r="V143" s="24">
        <v>-8.613968301085752E-06</v>
      </c>
      <c r="W143" s="24">
        <v>-1.4292218104563464E-05</v>
      </c>
      <c r="X143" s="24">
        <v>67.5</v>
      </c>
    </row>
    <row r="144" spans="1:24" ht="12.75" hidden="1">
      <c r="A144" s="24">
        <v>1666</v>
      </c>
      <c r="B144" s="24">
        <v>117.30000305175781</v>
      </c>
      <c r="C144" s="24">
        <v>105.5999984741211</v>
      </c>
      <c r="D144" s="24">
        <v>8.457539558410645</v>
      </c>
      <c r="E144" s="24">
        <v>9.201519966125488</v>
      </c>
      <c r="F144" s="24">
        <v>24.17329294456992</v>
      </c>
      <c r="G144" s="24" t="s">
        <v>58</v>
      </c>
      <c r="H144" s="24">
        <v>18.211592247926504</v>
      </c>
      <c r="I144" s="24">
        <v>68.01159529968432</v>
      </c>
      <c r="J144" s="24" t="s">
        <v>61</v>
      </c>
      <c r="K144" s="24">
        <v>0.30842254003420394</v>
      </c>
      <c r="L144" s="24">
        <v>-0.45614352040292244</v>
      </c>
      <c r="M144" s="24">
        <v>0.07173873083349443</v>
      </c>
      <c r="N144" s="24">
        <v>-0.13120783328419452</v>
      </c>
      <c r="O144" s="24">
        <v>0.012590894288974773</v>
      </c>
      <c r="P144" s="24">
        <v>-0.01308248216823966</v>
      </c>
      <c r="Q144" s="24">
        <v>0.0014197552590858994</v>
      </c>
      <c r="R144" s="24">
        <v>-0.0020167917823111325</v>
      </c>
      <c r="S144" s="24">
        <v>0.0001814793189061158</v>
      </c>
      <c r="T144" s="24">
        <v>-0.00019150647195481267</v>
      </c>
      <c r="U144" s="24">
        <v>2.685204010436454E-05</v>
      </c>
      <c r="V144" s="24">
        <v>-7.445788732127339E-05</v>
      </c>
      <c r="W144" s="24">
        <v>1.1802314053354953E-05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1677</v>
      </c>
      <c r="B146" s="24">
        <v>115.04</v>
      </c>
      <c r="C146" s="24">
        <v>114.64</v>
      </c>
      <c r="D146" s="24">
        <v>8.733179349282656</v>
      </c>
      <c r="E146" s="24">
        <v>9.066011749800301</v>
      </c>
      <c r="F146" s="24">
        <v>24.153661336479928</v>
      </c>
      <c r="G146" s="24" t="s">
        <v>59</v>
      </c>
      <c r="H146" s="24">
        <v>18.265247704265377</v>
      </c>
      <c r="I146" s="24">
        <v>65.80524770426538</v>
      </c>
      <c r="J146" s="24" t="s">
        <v>73</v>
      </c>
      <c r="K146" s="24">
        <v>0.6222714096953554</v>
      </c>
      <c r="M146" s="24" t="s">
        <v>68</v>
      </c>
      <c r="N146" s="24">
        <v>0.40861916395538234</v>
      </c>
      <c r="X146" s="24">
        <v>67.5</v>
      </c>
    </row>
    <row r="147" spans="1:24" ht="12.75" hidden="1">
      <c r="A147" s="24">
        <v>1665</v>
      </c>
      <c r="B147" s="24">
        <v>97.36000061035156</v>
      </c>
      <c r="C147" s="24">
        <v>135.25999450683594</v>
      </c>
      <c r="D147" s="24">
        <v>8.336220741271973</v>
      </c>
      <c r="E147" s="24">
        <v>8.307173728942871</v>
      </c>
      <c r="F147" s="24">
        <v>14.060247510370171</v>
      </c>
      <c r="G147" s="24" t="s">
        <v>56</v>
      </c>
      <c r="H147" s="24">
        <v>10.240598525861976</v>
      </c>
      <c r="I147" s="24">
        <v>40.10059913621354</v>
      </c>
      <c r="J147" s="24" t="s">
        <v>62</v>
      </c>
      <c r="K147" s="24">
        <v>0.6532067751621509</v>
      </c>
      <c r="L147" s="24">
        <v>0.3922821098798706</v>
      </c>
      <c r="M147" s="24">
        <v>0.15463724079767938</v>
      </c>
      <c r="N147" s="24">
        <v>0.13025040744185792</v>
      </c>
      <c r="O147" s="24">
        <v>0.026233798165427848</v>
      </c>
      <c r="P147" s="24">
        <v>0.011253175107012287</v>
      </c>
      <c r="Q147" s="24">
        <v>0.0031933414050460333</v>
      </c>
      <c r="R147" s="24">
        <v>0.0020049076213757696</v>
      </c>
      <c r="S147" s="24">
        <v>0.00034419608374410536</v>
      </c>
      <c r="T147" s="24">
        <v>0.0001655784804330518</v>
      </c>
      <c r="U147" s="24">
        <v>6.987118231562396E-05</v>
      </c>
      <c r="V147" s="24">
        <v>7.44029099536194E-05</v>
      </c>
      <c r="W147" s="24">
        <v>2.1459288704397346E-05</v>
      </c>
      <c r="X147" s="24">
        <v>67.5</v>
      </c>
    </row>
    <row r="148" spans="1:24" ht="12.75" hidden="1">
      <c r="A148" s="24">
        <v>1666</v>
      </c>
      <c r="B148" s="24">
        <v>117.30000305175781</v>
      </c>
      <c r="C148" s="24">
        <v>105.5999984741211</v>
      </c>
      <c r="D148" s="24">
        <v>8.457539558410645</v>
      </c>
      <c r="E148" s="24">
        <v>9.201519966125488</v>
      </c>
      <c r="F148" s="24">
        <v>20.696849861761496</v>
      </c>
      <c r="G148" s="24" t="s">
        <v>57</v>
      </c>
      <c r="H148" s="24">
        <v>8.430614514668825</v>
      </c>
      <c r="I148" s="24">
        <v>58.23061756642664</v>
      </c>
      <c r="J148" s="24" t="s">
        <v>60</v>
      </c>
      <c r="K148" s="24">
        <v>0.3761861661955882</v>
      </c>
      <c r="L148" s="24">
        <v>0.002136019559821864</v>
      </c>
      <c r="M148" s="24">
        <v>-0.09048757726804749</v>
      </c>
      <c r="N148" s="24">
        <v>-0.0013468858755214795</v>
      </c>
      <c r="O148" s="24">
        <v>0.014875968728850381</v>
      </c>
      <c r="P148" s="24">
        <v>0.0002442347070869476</v>
      </c>
      <c r="Q148" s="24">
        <v>-0.0019358477438980203</v>
      </c>
      <c r="R148" s="24">
        <v>-0.00010825702512085503</v>
      </c>
      <c r="S148" s="24">
        <v>0.00017561269846439368</v>
      </c>
      <c r="T148" s="24">
        <v>1.7379600548013538E-05</v>
      </c>
      <c r="U148" s="24">
        <v>-4.663030304230156E-05</v>
      </c>
      <c r="V148" s="24">
        <v>-8.538455314530753E-06</v>
      </c>
      <c r="W148" s="24">
        <v>1.033619341298278E-05</v>
      </c>
      <c r="X148" s="24">
        <v>67.5</v>
      </c>
    </row>
    <row r="149" spans="1:24" ht="12.75" hidden="1">
      <c r="A149" s="24">
        <v>1667</v>
      </c>
      <c r="B149" s="24">
        <v>115.68000030517578</v>
      </c>
      <c r="C149" s="24">
        <v>151.77999877929688</v>
      </c>
      <c r="D149" s="24">
        <v>8.612776756286621</v>
      </c>
      <c r="E149" s="24">
        <v>8.71890640258789</v>
      </c>
      <c r="F149" s="24">
        <v>16.13509611337129</v>
      </c>
      <c r="G149" s="24" t="s">
        <v>58</v>
      </c>
      <c r="H149" s="24">
        <v>-3.605140819180292</v>
      </c>
      <c r="I149" s="24">
        <v>44.574859485995496</v>
      </c>
      <c r="J149" s="24" t="s">
        <v>61</v>
      </c>
      <c r="K149" s="24">
        <v>-0.5340066099598412</v>
      </c>
      <c r="L149" s="24">
        <v>0.392276294405159</v>
      </c>
      <c r="M149" s="24">
        <v>-0.12539806458505892</v>
      </c>
      <c r="N149" s="24">
        <v>-0.13024344335592605</v>
      </c>
      <c r="O149" s="24">
        <v>-0.02160827898197057</v>
      </c>
      <c r="P149" s="24">
        <v>0.011250524405419293</v>
      </c>
      <c r="Q149" s="24">
        <v>-0.002539669829254645</v>
      </c>
      <c r="R149" s="24">
        <v>-0.0020019827638525335</v>
      </c>
      <c r="S149" s="24">
        <v>-0.00029602554653751273</v>
      </c>
      <c r="T149" s="24">
        <v>0.00016466384748119425</v>
      </c>
      <c r="U149" s="24">
        <v>-5.203457462463093E-05</v>
      </c>
      <c r="V149" s="24">
        <v>-7.391135089015866E-05</v>
      </c>
      <c r="W149" s="24">
        <v>-1.880596122053023E-05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1677</v>
      </c>
      <c r="B151" s="24">
        <v>115.04</v>
      </c>
      <c r="C151" s="24">
        <v>114.64</v>
      </c>
      <c r="D151" s="24">
        <v>8.733179349282656</v>
      </c>
      <c r="E151" s="24">
        <v>9.066011749800301</v>
      </c>
      <c r="F151" s="24">
        <v>16.13052418848179</v>
      </c>
      <c r="G151" s="24" t="s">
        <v>59</v>
      </c>
      <c r="H151" s="24">
        <v>-3.5933235505990666</v>
      </c>
      <c r="I151" s="24">
        <v>43.94667644940094</v>
      </c>
      <c r="J151" s="24" t="s">
        <v>73</v>
      </c>
      <c r="K151" s="24">
        <v>1.8094621123686996</v>
      </c>
      <c r="M151" s="24" t="s">
        <v>68</v>
      </c>
      <c r="N151" s="24">
        <v>0.9975494949042611</v>
      </c>
      <c r="X151" s="24">
        <v>67.5</v>
      </c>
    </row>
    <row r="152" spans="1:24" ht="12.75" hidden="1">
      <c r="A152" s="24">
        <v>1667</v>
      </c>
      <c r="B152" s="24">
        <v>115.68000030517578</v>
      </c>
      <c r="C152" s="24">
        <v>151.77999877929688</v>
      </c>
      <c r="D152" s="24">
        <v>8.612776756286621</v>
      </c>
      <c r="E152" s="24">
        <v>8.71890640258789</v>
      </c>
      <c r="F152" s="24">
        <v>17.694513820445852</v>
      </c>
      <c r="G152" s="24" t="s">
        <v>56</v>
      </c>
      <c r="H152" s="24">
        <v>0.7029106906720699</v>
      </c>
      <c r="I152" s="24">
        <v>48.882910995847844</v>
      </c>
      <c r="J152" s="24" t="s">
        <v>62</v>
      </c>
      <c r="K152" s="24">
        <v>1.2668650763098064</v>
      </c>
      <c r="L152" s="24">
        <v>0.3069865198033615</v>
      </c>
      <c r="M152" s="24">
        <v>0.29991325705550037</v>
      </c>
      <c r="N152" s="24">
        <v>0.13272901400840229</v>
      </c>
      <c r="O152" s="24">
        <v>0.05087969422739033</v>
      </c>
      <c r="P152" s="24">
        <v>0.00880645993795835</v>
      </c>
      <c r="Q152" s="24">
        <v>0.006193185755177471</v>
      </c>
      <c r="R152" s="24">
        <v>0.0020429920790609674</v>
      </c>
      <c r="S152" s="24">
        <v>0.0006674962232169598</v>
      </c>
      <c r="T152" s="24">
        <v>0.00012953816456107614</v>
      </c>
      <c r="U152" s="24">
        <v>0.0001354257207529053</v>
      </c>
      <c r="V152" s="24">
        <v>7.580192691406925E-05</v>
      </c>
      <c r="W152" s="24">
        <v>4.161538143036543E-05</v>
      </c>
      <c r="X152" s="24">
        <v>67.5</v>
      </c>
    </row>
    <row r="153" spans="1:24" ht="12.75" hidden="1">
      <c r="A153" s="24">
        <v>1665</v>
      </c>
      <c r="B153" s="24">
        <v>97.36000061035156</v>
      </c>
      <c r="C153" s="24">
        <v>135.25999450683594</v>
      </c>
      <c r="D153" s="24">
        <v>8.336220741271973</v>
      </c>
      <c r="E153" s="24">
        <v>8.307173728942871</v>
      </c>
      <c r="F153" s="24">
        <v>20.43625979910276</v>
      </c>
      <c r="G153" s="24" t="s">
        <v>57</v>
      </c>
      <c r="H153" s="24">
        <v>28.42533621909662</v>
      </c>
      <c r="I153" s="24">
        <v>58.285336829448184</v>
      </c>
      <c r="J153" s="24" t="s">
        <v>60</v>
      </c>
      <c r="K153" s="24">
        <v>-1.2303391379544677</v>
      </c>
      <c r="L153" s="24">
        <v>0.001671382553307709</v>
      </c>
      <c r="M153" s="24">
        <v>0.2920603059646508</v>
      </c>
      <c r="N153" s="24">
        <v>-0.0013732833817055369</v>
      </c>
      <c r="O153" s="24">
        <v>-0.04927892897885149</v>
      </c>
      <c r="P153" s="24">
        <v>0.00019132975480049192</v>
      </c>
      <c r="Q153" s="24">
        <v>0.0060659176285485054</v>
      </c>
      <c r="R153" s="24">
        <v>-0.0001104066030433171</v>
      </c>
      <c r="S153" s="24">
        <v>-0.0006337980178666501</v>
      </c>
      <c r="T153" s="24">
        <v>1.3631161734423655E-05</v>
      </c>
      <c r="U153" s="24">
        <v>0.0001343914681196132</v>
      </c>
      <c r="V153" s="24">
        <v>-8.721539882951665E-06</v>
      </c>
      <c r="W153" s="24">
        <v>-3.905513300513579E-05</v>
      </c>
      <c r="X153" s="24">
        <v>67.5</v>
      </c>
    </row>
    <row r="154" spans="1:24" ht="12.75" hidden="1">
      <c r="A154" s="24">
        <v>1666</v>
      </c>
      <c r="B154" s="24">
        <v>117.30000305175781</v>
      </c>
      <c r="C154" s="24">
        <v>105.5999984741211</v>
      </c>
      <c r="D154" s="24">
        <v>8.457539558410645</v>
      </c>
      <c r="E154" s="24">
        <v>9.201519966125488</v>
      </c>
      <c r="F154" s="24">
        <v>20.696849861761496</v>
      </c>
      <c r="G154" s="24" t="s">
        <v>58</v>
      </c>
      <c r="H154" s="24">
        <v>8.430614514668825</v>
      </c>
      <c r="I154" s="24">
        <v>58.23061756642664</v>
      </c>
      <c r="J154" s="24" t="s">
        <v>61</v>
      </c>
      <c r="K154" s="24">
        <v>0.3020144486459359</v>
      </c>
      <c r="L154" s="24">
        <v>0.30698196986360643</v>
      </c>
      <c r="M154" s="24">
        <v>0.06818166496554035</v>
      </c>
      <c r="N154" s="24">
        <v>-0.1327219094663582</v>
      </c>
      <c r="O154" s="24">
        <v>0.012662165824614997</v>
      </c>
      <c r="P154" s="24">
        <v>0.008804381270923776</v>
      </c>
      <c r="Q154" s="24">
        <v>0.0012490769078794214</v>
      </c>
      <c r="R154" s="24">
        <v>-0.00204000662183001</v>
      </c>
      <c r="S154" s="24">
        <v>0.00020940697351619166</v>
      </c>
      <c r="T154" s="24">
        <v>0.00012881897184662835</v>
      </c>
      <c r="U154" s="24">
        <v>1.670506324737726E-05</v>
      </c>
      <c r="V154" s="24">
        <v>-7.529851835166466E-05</v>
      </c>
      <c r="W154" s="24">
        <v>1.4371379806614134E-05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1677</v>
      </c>
      <c r="B156" s="100">
        <v>115.04</v>
      </c>
      <c r="C156" s="100">
        <v>114.64</v>
      </c>
      <c r="D156" s="100">
        <v>8.733179349282656</v>
      </c>
      <c r="E156" s="100">
        <v>9.066011749800301</v>
      </c>
      <c r="F156" s="100">
        <v>20.622310656865892</v>
      </c>
      <c r="G156" s="100" t="s">
        <v>59</v>
      </c>
      <c r="H156" s="100">
        <v>8.644287843755315</v>
      </c>
      <c r="I156" s="100">
        <v>56.18428784375532</v>
      </c>
      <c r="J156" s="100" t="s">
        <v>73</v>
      </c>
      <c r="K156" s="100">
        <v>0.35939141353139814</v>
      </c>
      <c r="M156" s="100" t="s">
        <v>68</v>
      </c>
      <c r="N156" s="100">
        <v>0.27477689527928567</v>
      </c>
      <c r="X156" s="100">
        <v>67.5</v>
      </c>
    </row>
    <row r="157" spans="1:24" s="100" customFormat="1" ht="12.75">
      <c r="A157" s="100">
        <v>1667</v>
      </c>
      <c r="B157" s="100">
        <v>115.68000030517578</v>
      </c>
      <c r="C157" s="100">
        <v>151.77999877929688</v>
      </c>
      <c r="D157" s="100">
        <v>8.612776756286621</v>
      </c>
      <c r="E157" s="100">
        <v>8.71890640258789</v>
      </c>
      <c r="F157" s="100">
        <v>17.694513820445852</v>
      </c>
      <c r="G157" s="100" t="s">
        <v>56</v>
      </c>
      <c r="H157" s="100">
        <v>0.7029106906720699</v>
      </c>
      <c r="I157" s="100">
        <v>48.882910995847844</v>
      </c>
      <c r="J157" s="100" t="s">
        <v>62</v>
      </c>
      <c r="K157" s="100">
        <v>0.41677486227307575</v>
      </c>
      <c r="L157" s="100">
        <v>0.39818658785298794</v>
      </c>
      <c r="M157" s="100">
        <v>0.09866605852634697</v>
      </c>
      <c r="N157" s="100">
        <v>0.13032136508871753</v>
      </c>
      <c r="O157" s="100">
        <v>0.016738677217160672</v>
      </c>
      <c r="P157" s="100">
        <v>0.011422663476201998</v>
      </c>
      <c r="Q157" s="100">
        <v>0.002037422906237623</v>
      </c>
      <c r="R157" s="100">
        <v>0.0020059508234588743</v>
      </c>
      <c r="S157" s="100">
        <v>0.00021958413898769314</v>
      </c>
      <c r="T157" s="100">
        <v>0.00016805859016361357</v>
      </c>
      <c r="U157" s="100">
        <v>4.4534086143254494E-05</v>
      </c>
      <c r="V157" s="100">
        <v>7.443573001891769E-05</v>
      </c>
      <c r="W157" s="100">
        <v>1.3690064847820889E-05</v>
      </c>
      <c r="X157" s="100">
        <v>67.5</v>
      </c>
    </row>
    <row r="158" spans="1:24" s="100" customFormat="1" ht="12.75">
      <c r="A158" s="100">
        <v>1666</v>
      </c>
      <c r="B158" s="100">
        <v>117.30000305175781</v>
      </c>
      <c r="C158" s="100">
        <v>105.5999984741211</v>
      </c>
      <c r="D158" s="100">
        <v>8.457539558410645</v>
      </c>
      <c r="E158" s="100">
        <v>9.201519966125488</v>
      </c>
      <c r="F158" s="100">
        <v>24.17329294456992</v>
      </c>
      <c r="G158" s="100" t="s">
        <v>57</v>
      </c>
      <c r="H158" s="100">
        <v>18.211592247926504</v>
      </c>
      <c r="I158" s="100">
        <v>68.01159529968432</v>
      </c>
      <c r="J158" s="100" t="s">
        <v>60</v>
      </c>
      <c r="K158" s="100">
        <v>-0.367214438619208</v>
      </c>
      <c r="L158" s="100">
        <v>0.002167762094999063</v>
      </c>
      <c r="M158" s="100">
        <v>0.08745823715470749</v>
      </c>
      <c r="N158" s="100">
        <v>-0.0013480497479479356</v>
      </c>
      <c r="O158" s="100">
        <v>-0.014661839017284612</v>
      </c>
      <c r="P158" s="100">
        <v>0.00024797981980195853</v>
      </c>
      <c r="Q158" s="100">
        <v>0.0018301594744361443</v>
      </c>
      <c r="R158" s="100">
        <v>-0.00010836281627188402</v>
      </c>
      <c r="S158" s="100">
        <v>-0.0001847314389852656</v>
      </c>
      <c r="T158" s="100">
        <v>1.765615339897364E-05</v>
      </c>
      <c r="U158" s="100">
        <v>4.143081397776132E-05</v>
      </c>
      <c r="V158" s="100">
        <v>-8.55253501997198E-06</v>
      </c>
      <c r="W158" s="100">
        <v>-1.125868715849775E-05</v>
      </c>
      <c r="X158" s="100">
        <v>67.5</v>
      </c>
    </row>
    <row r="159" spans="1:24" s="100" customFormat="1" ht="12.75">
      <c r="A159" s="100">
        <v>1665</v>
      </c>
      <c r="B159" s="100">
        <v>97.36000061035156</v>
      </c>
      <c r="C159" s="100">
        <v>135.25999450683594</v>
      </c>
      <c r="D159" s="100">
        <v>8.336220741271973</v>
      </c>
      <c r="E159" s="100">
        <v>8.307173728942871</v>
      </c>
      <c r="F159" s="100">
        <v>12.499995528101795</v>
      </c>
      <c r="G159" s="100" t="s">
        <v>58</v>
      </c>
      <c r="H159" s="100">
        <v>5.790674067115411</v>
      </c>
      <c r="I159" s="100">
        <v>35.650674677466974</v>
      </c>
      <c r="J159" s="100" t="s">
        <v>61</v>
      </c>
      <c r="K159" s="100">
        <v>0.19711631564211315</v>
      </c>
      <c r="L159" s="100">
        <v>0.39818068706744775</v>
      </c>
      <c r="M159" s="100">
        <v>0.04567327291661357</v>
      </c>
      <c r="N159" s="100">
        <v>-0.13031439276021609</v>
      </c>
      <c r="O159" s="100">
        <v>0.008075505656708091</v>
      </c>
      <c r="P159" s="100">
        <v>0.0114199714053727</v>
      </c>
      <c r="Q159" s="100">
        <v>0.0008953258607866618</v>
      </c>
      <c r="R159" s="100">
        <v>-0.002003021768774609</v>
      </c>
      <c r="S159" s="100">
        <v>0.00011870757998291278</v>
      </c>
      <c r="T159" s="100">
        <v>0.00016712854326814838</v>
      </c>
      <c r="U159" s="100">
        <v>1.633317120938091E-05</v>
      </c>
      <c r="V159" s="100">
        <v>-7.394276197290277E-05</v>
      </c>
      <c r="W159" s="100">
        <v>7.788442655924164E-06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1677</v>
      </c>
      <c r="B161" s="24">
        <v>115.04</v>
      </c>
      <c r="C161" s="24">
        <v>114.64</v>
      </c>
      <c r="D161" s="24">
        <v>8.733179349282656</v>
      </c>
      <c r="E161" s="24">
        <v>9.066011749800301</v>
      </c>
      <c r="F161" s="24">
        <v>24.153661336479928</v>
      </c>
      <c r="G161" s="24" t="s">
        <v>59</v>
      </c>
      <c r="H161" s="24">
        <v>18.265247704265377</v>
      </c>
      <c r="I161" s="24">
        <v>65.80524770426538</v>
      </c>
      <c r="J161" s="24" t="s">
        <v>73</v>
      </c>
      <c r="K161" s="24">
        <v>0.45558572538016157</v>
      </c>
      <c r="M161" s="24" t="s">
        <v>68</v>
      </c>
      <c r="N161" s="24">
        <v>0.29319679867821014</v>
      </c>
      <c r="X161" s="24">
        <v>67.5</v>
      </c>
    </row>
    <row r="162" spans="1:24" ht="12.75" hidden="1">
      <c r="A162" s="24">
        <v>1666</v>
      </c>
      <c r="B162" s="24">
        <v>117.30000305175781</v>
      </c>
      <c r="C162" s="24">
        <v>105.5999984741211</v>
      </c>
      <c r="D162" s="24">
        <v>8.457539558410645</v>
      </c>
      <c r="E162" s="24">
        <v>9.201519966125488</v>
      </c>
      <c r="F162" s="24">
        <v>17.82680308493624</v>
      </c>
      <c r="G162" s="24" t="s">
        <v>56</v>
      </c>
      <c r="H162" s="24">
        <v>0.35573368133785266</v>
      </c>
      <c r="I162" s="24">
        <v>50.15573673309566</v>
      </c>
      <c r="J162" s="24" t="s">
        <v>62</v>
      </c>
      <c r="K162" s="24">
        <v>0.5776503445851621</v>
      </c>
      <c r="L162" s="24">
        <v>0.29295475341872307</v>
      </c>
      <c r="M162" s="24">
        <v>0.1367508183158743</v>
      </c>
      <c r="N162" s="24">
        <v>0.12946670042778993</v>
      </c>
      <c r="O162" s="24">
        <v>0.023199489839501698</v>
      </c>
      <c r="P162" s="24">
        <v>0.008403877709643296</v>
      </c>
      <c r="Q162" s="24">
        <v>0.002823827783398904</v>
      </c>
      <c r="R162" s="24">
        <v>0.00199281391219744</v>
      </c>
      <c r="S162" s="24">
        <v>0.0003044046044753472</v>
      </c>
      <c r="T162" s="24">
        <v>0.00012366459177036123</v>
      </c>
      <c r="U162" s="24">
        <v>6.176435041585589E-05</v>
      </c>
      <c r="V162" s="24">
        <v>7.395903769327775E-05</v>
      </c>
      <c r="W162" s="24">
        <v>1.89889562592876E-05</v>
      </c>
      <c r="X162" s="24">
        <v>67.5</v>
      </c>
    </row>
    <row r="163" spans="1:24" ht="12.75" hidden="1">
      <c r="A163" s="24">
        <v>1665</v>
      </c>
      <c r="B163" s="24">
        <v>97.36000061035156</v>
      </c>
      <c r="C163" s="24">
        <v>135.25999450683594</v>
      </c>
      <c r="D163" s="24">
        <v>8.336220741271973</v>
      </c>
      <c r="E163" s="24">
        <v>8.307173728942871</v>
      </c>
      <c r="F163" s="24">
        <v>12.499995528101795</v>
      </c>
      <c r="G163" s="24" t="s">
        <v>57</v>
      </c>
      <c r="H163" s="24">
        <v>5.790674067115411</v>
      </c>
      <c r="I163" s="24">
        <v>35.650674677466974</v>
      </c>
      <c r="J163" s="24" t="s">
        <v>60</v>
      </c>
      <c r="K163" s="24">
        <v>0.48104626917474036</v>
      </c>
      <c r="L163" s="24">
        <v>0.0015953003652731915</v>
      </c>
      <c r="M163" s="24">
        <v>-0.11301288832052314</v>
      </c>
      <c r="N163" s="24">
        <v>-0.0013388542583464608</v>
      </c>
      <c r="O163" s="24">
        <v>0.01945695327623931</v>
      </c>
      <c r="P163" s="24">
        <v>0.00018233507053390927</v>
      </c>
      <c r="Q163" s="24">
        <v>-0.002291152693202343</v>
      </c>
      <c r="R163" s="24">
        <v>-0.00010761482622996539</v>
      </c>
      <c r="S163" s="24">
        <v>0.000265910685132489</v>
      </c>
      <c r="T163" s="24">
        <v>1.2972790413556345E-05</v>
      </c>
      <c r="U163" s="24">
        <v>-4.7107080524756955E-05</v>
      </c>
      <c r="V163" s="24">
        <v>-8.485942830751735E-06</v>
      </c>
      <c r="W163" s="24">
        <v>1.6883668707154622E-05</v>
      </c>
      <c r="X163" s="24">
        <v>67.5</v>
      </c>
    </row>
    <row r="164" spans="1:24" ht="12.75" hidden="1">
      <c r="A164" s="24">
        <v>1667</v>
      </c>
      <c r="B164" s="24">
        <v>115.68000030517578</v>
      </c>
      <c r="C164" s="24">
        <v>151.77999877929688</v>
      </c>
      <c r="D164" s="24">
        <v>8.612776756286621</v>
      </c>
      <c r="E164" s="24">
        <v>8.71890640258789</v>
      </c>
      <c r="F164" s="24">
        <v>20.596203505181848</v>
      </c>
      <c r="G164" s="24" t="s">
        <v>58</v>
      </c>
      <c r="H164" s="24">
        <v>8.719126340102406</v>
      </c>
      <c r="I164" s="24">
        <v>56.89912664527819</v>
      </c>
      <c r="J164" s="24" t="s">
        <v>61</v>
      </c>
      <c r="K164" s="24">
        <v>0.3198037015302039</v>
      </c>
      <c r="L164" s="24">
        <v>0.29295040974091396</v>
      </c>
      <c r="M164" s="24">
        <v>0.07699917781063785</v>
      </c>
      <c r="N164" s="24">
        <v>-0.12945977749453305</v>
      </c>
      <c r="O164" s="24">
        <v>0.012635002889567646</v>
      </c>
      <c r="P164" s="24">
        <v>0.008401899456711728</v>
      </c>
      <c r="Q164" s="24">
        <v>0.0016506431130705445</v>
      </c>
      <c r="R164" s="24">
        <v>-0.00198990611281617</v>
      </c>
      <c r="S164" s="24">
        <v>0.00014816771159116568</v>
      </c>
      <c r="T164" s="24">
        <v>0.00012298226687866847</v>
      </c>
      <c r="U164" s="24">
        <v>3.994693914089916E-05</v>
      </c>
      <c r="V164" s="24">
        <v>-7.347059296609013E-05</v>
      </c>
      <c r="W164" s="24">
        <v>8.690350441966393E-06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1677</v>
      </c>
      <c r="B166" s="24">
        <v>115.04</v>
      </c>
      <c r="C166" s="24">
        <v>114.64</v>
      </c>
      <c r="D166" s="24">
        <v>8.733179349282656</v>
      </c>
      <c r="E166" s="24">
        <v>9.066011749800301</v>
      </c>
      <c r="F166" s="24">
        <v>20.622310656865892</v>
      </c>
      <c r="G166" s="24" t="s">
        <v>59</v>
      </c>
      <c r="H166" s="24">
        <v>8.644287843755315</v>
      </c>
      <c r="I166" s="24">
        <v>56.18428784375532</v>
      </c>
      <c r="J166" s="24" t="s">
        <v>73</v>
      </c>
      <c r="K166" s="24">
        <v>1.700783449936941</v>
      </c>
      <c r="M166" s="24" t="s">
        <v>68</v>
      </c>
      <c r="N166" s="24">
        <v>0.9929239459422644</v>
      </c>
      <c r="X166" s="24">
        <v>67.5</v>
      </c>
    </row>
    <row r="167" spans="1:24" ht="12.75" hidden="1">
      <c r="A167" s="24">
        <v>1666</v>
      </c>
      <c r="B167" s="24">
        <v>117.30000305175781</v>
      </c>
      <c r="C167" s="24">
        <v>105.5999984741211</v>
      </c>
      <c r="D167" s="24">
        <v>8.457539558410645</v>
      </c>
      <c r="E167" s="24">
        <v>9.201519966125488</v>
      </c>
      <c r="F167" s="24">
        <v>17.82680308493624</v>
      </c>
      <c r="G167" s="24" t="s">
        <v>56</v>
      </c>
      <c r="H167" s="24">
        <v>0.35573368133785266</v>
      </c>
      <c r="I167" s="24">
        <v>50.15573673309566</v>
      </c>
      <c r="J167" s="24" t="s">
        <v>62</v>
      </c>
      <c r="K167" s="24">
        <v>1.1779414163863728</v>
      </c>
      <c r="L167" s="24">
        <v>0.46427755408347965</v>
      </c>
      <c r="M167" s="24">
        <v>0.27886202130652543</v>
      </c>
      <c r="N167" s="24">
        <v>0.13216116207007356</v>
      </c>
      <c r="O167" s="24">
        <v>0.04730846839416277</v>
      </c>
      <c r="P167" s="24">
        <v>0.013318655189223549</v>
      </c>
      <c r="Q167" s="24">
        <v>0.0057584516355657</v>
      </c>
      <c r="R167" s="24">
        <v>0.0020342945420515034</v>
      </c>
      <c r="S167" s="24">
        <v>0.0006206808858071963</v>
      </c>
      <c r="T167" s="24">
        <v>0.00019596483087702394</v>
      </c>
      <c r="U167" s="24">
        <v>0.0001259441893026728</v>
      </c>
      <c r="V167" s="24">
        <v>7.550780941418266E-05</v>
      </c>
      <c r="W167" s="24">
        <v>3.870756722404965E-05</v>
      </c>
      <c r="X167" s="24">
        <v>67.5</v>
      </c>
    </row>
    <row r="168" spans="1:24" ht="12.75" hidden="1">
      <c r="A168" s="24">
        <v>1667</v>
      </c>
      <c r="B168" s="24">
        <v>115.68000030517578</v>
      </c>
      <c r="C168" s="24">
        <v>151.77999877929688</v>
      </c>
      <c r="D168" s="24">
        <v>8.612776756286621</v>
      </c>
      <c r="E168" s="24">
        <v>8.71890640258789</v>
      </c>
      <c r="F168" s="24">
        <v>16.13509611337129</v>
      </c>
      <c r="G168" s="24" t="s">
        <v>57</v>
      </c>
      <c r="H168" s="24">
        <v>-3.605140819180292</v>
      </c>
      <c r="I168" s="24">
        <v>44.574859485995496</v>
      </c>
      <c r="J168" s="24" t="s">
        <v>60</v>
      </c>
      <c r="K168" s="24">
        <v>0.47533580449747637</v>
      </c>
      <c r="L168" s="24">
        <v>-0.0025249983470137867</v>
      </c>
      <c r="M168" s="24">
        <v>-0.10962178828804647</v>
      </c>
      <c r="N168" s="24">
        <v>-0.0013665920451871997</v>
      </c>
      <c r="O168" s="24">
        <v>0.01955614046377436</v>
      </c>
      <c r="P168" s="24">
        <v>-0.00028910573902592987</v>
      </c>
      <c r="Q168" s="24">
        <v>-0.0021239321908714235</v>
      </c>
      <c r="R168" s="24">
        <v>-0.0001098686861428104</v>
      </c>
      <c r="S168" s="24">
        <v>0.0002941599200817459</v>
      </c>
      <c r="T168" s="24">
        <v>-2.059818642322999E-05</v>
      </c>
      <c r="U168" s="24">
        <v>-3.702477217781104E-05</v>
      </c>
      <c r="V168" s="24">
        <v>-8.664123371382297E-06</v>
      </c>
      <c r="W168" s="24">
        <v>1.9464470905813355E-05</v>
      </c>
      <c r="X168" s="24">
        <v>67.5</v>
      </c>
    </row>
    <row r="169" spans="1:24" ht="12.75" hidden="1">
      <c r="A169" s="24">
        <v>1665</v>
      </c>
      <c r="B169" s="24">
        <v>97.36000061035156</v>
      </c>
      <c r="C169" s="24">
        <v>135.25999450683594</v>
      </c>
      <c r="D169" s="24">
        <v>8.336220741271973</v>
      </c>
      <c r="E169" s="24">
        <v>8.307173728942871</v>
      </c>
      <c r="F169" s="24">
        <v>20.43625979910276</v>
      </c>
      <c r="G169" s="24" t="s">
        <v>58</v>
      </c>
      <c r="H169" s="24">
        <v>28.42533621909662</v>
      </c>
      <c r="I169" s="24">
        <v>58.285336829448184</v>
      </c>
      <c r="J169" s="24" t="s">
        <v>61</v>
      </c>
      <c r="K169" s="24">
        <v>1.0777763466513222</v>
      </c>
      <c r="L169" s="24">
        <v>-0.4642706878633261</v>
      </c>
      <c r="M169" s="24">
        <v>0.25641195459590366</v>
      </c>
      <c r="N169" s="24">
        <v>-0.13215409636441194</v>
      </c>
      <c r="O169" s="24">
        <v>0.043077239372580796</v>
      </c>
      <c r="P169" s="24">
        <v>-0.01331551703544003</v>
      </c>
      <c r="Q169" s="24">
        <v>0.005352445916375933</v>
      </c>
      <c r="R169" s="24">
        <v>-0.00203132546767518</v>
      </c>
      <c r="S169" s="24">
        <v>0.000546547988216869</v>
      </c>
      <c r="T169" s="24">
        <v>-0.00019487926943811767</v>
      </c>
      <c r="U169" s="24">
        <v>0.00012037900591169821</v>
      </c>
      <c r="V169" s="24">
        <v>-7.500908110844979E-05</v>
      </c>
      <c r="W169" s="24">
        <v>3.3457587073204606E-05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1677</v>
      </c>
      <c r="B171" s="24">
        <v>110.36</v>
      </c>
      <c r="C171" s="24">
        <v>115.56</v>
      </c>
      <c r="D171" s="24">
        <v>8.756842351793537</v>
      </c>
      <c r="E171" s="24">
        <v>9.11187103940301</v>
      </c>
      <c r="F171" s="24">
        <v>14.506862419902165</v>
      </c>
      <c r="G171" s="24" t="s">
        <v>59</v>
      </c>
      <c r="H171" s="24">
        <v>-3.4514493088455396</v>
      </c>
      <c r="I171" s="24">
        <v>39.40855069115446</v>
      </c>
      <c r="J171" s="24" t="s">
        <v>73</v>
      </c>
      <c r="K171" s="24">
        <v>1.0058790435254006</v>
      </c>
      <c r="M171" s="24" t="s">
        <v>68</v>
      </c>
      <c r="N171" s="24">
        <v>0.759101470626944</v>
      </c>
      <c r="X171" s="24">
        <v>67.5</v>
      </c>
    </row>
    <row r="172" spans="1:24" ht="12.75" hidden="1">
      <c r="A172" s="24">
        <v>1665</v>
      </c>
      <c r="B172" s="24">
        <v>105.22000122070312</v>
      </c>
      <c r="C172" s="24">
        <v>134.4199981689453</v>
      </c>
      <c r="D172" s="24">
        <v>8.349957466125488</v>
      </c>
      <c r="E172" s="24">
        <v>8.5104398727417</v>
      </c>
      <c r="F172" s="24">
        <v>15.71184643098645</v>
      </c>
      <c r="G172" s="24" t="s">
        <v>56</v>
      </c>
      <c r="H172" s="24">
        <v>7.032118991825058</v>
      </c>
      <c r="I172" s="24">
        <v>44.75212021252818</v>
      </c>
      <c r="J172" s="24" t="s">
        <v>62</v>
      </c>
      <c r="K172" s="24">
        <v>0.6618536632055708</v>
      </c>
      <c r="L172" s="24">
        <v>0.7296791919253045</v>
      </c>
      <c r="M172" s="24">
        <v>0.15668487861292055</v>
      </c>
      <c r="N172" s="24">
        <v>0.0984336545896759</v>
      </c>
      <c r="O172" s="24">
        <v>0.026581329384400332</v>
      </c>
      <c r="P172" s="24">
        <v>0.020932199263499016</v>
      </c>
      <c r="Q172" s="24">
        <v>0.003235503894779172</v>
      </c>
      <c r="R172" s="24">
        <v>0.0015151608182513954</v>
      </c>
      <c r="S172" s="24">
        <v>0.0003487204846147756</v>
      </c>
      <c r="T172" s="24">
        <v>0.00030801062178171786</v>
      </c>
      <c r="U172" s="24">
        <v>7.077036666578472E-05</v>
      </c>
      <c r="V172" s="24">
        <v>5.6237641200304885E-05</v>
      </c>
      <c r="W172" s="24">
        <v>2.1747020549289328E-05</v>
      </c>
      <c r="X172" s="24">
        <v>67.5</v>
      </c>
    </row>
    <row r="173" spans="1:24" ht="12.75" hidden="1">
      <c r="A173" s="24">
        <v>1667</v>
      </c>
      <c r="B173" s="24">
        <v>140.0800018310547</v>
      </c>
      <c r="C173" s="24">
        <v>146.97999572753906</v>
      </c>
      <c r="D173" s="24">
        <v>8.45915412902832</v>
      </c>
      <c r="E173" s="24">
        <v>8.656353950500488</v>
      </c>
      <c r="F173" s="24">
        <v>24.850000431248457</v>
      </c>
      <c r="G173" s="24" t="s">
        <v>57</v>
      </c>
      <c r="H173" s="24">
        <v>-2.6109139897625084</v>
      </c>
      <c r="I173" s="24">
        <v>69.96908784129218</v>
      </c>
      <c r="J173" s="24" t="s">
        <v>60</v>
      </c>
      <c r="K173" s="24">
        <v>-0.029756176822351436</v>
      </c>
      <c r="L173" s="24">
        <v>-0.0039693399232227575</v>
      </c>
      <c r="M173" s="24">
        <v>0.008823091232624541</v>
      </c>
      <c r="N173" s="24">
        <v>-0.0010178347385936676</v>
      </c>
      <c r="O173" s="24">
        <v>-0.0009084222614828077</v>
      </c>
      <c r="P173" s="24">
        <v>-0.0004542397217467976</v>
      </c>
      <c r="Q173" s="24">
        <v>0.0002669162615687387</v>
      </c>
      <c r="R173" s="24">
        <v>-8.184632912605793E-05</v>
      </c>
      <c r="S173" s="24">
        <v>1.1643844046849733E-05</v>
      </c>
      <c r="T173" s="24">
        <v>-3.23517523103127E-05</v>
      </c>
      <c r="U173" s="24">
        <v>1.1417910169802993E-05</v>
      </c>
      <c r="V173" s="24">
        <v>-6.458551666188942E-06</v>
      </c>
      <c r="W173" s="24">
        <v>1.445537271747338E-06</v>
      </c>
      <c r="X173" s="24">
        <v>67.5</v>
      </c>
    </row>
    <row r="174" spans="1:24" ht="12.75" hidden="1">
      <c r="A174" s="24">
        <v>1666</v>
      </c>
      <c r="B174" s="24">
        <v>97.58000183105469</v>
      </c>
      <c r="C174" s="24">
        <v>101.9800033569336</v>
      </c>
      <c r="D174" s="24">
        <v>8.791296005249023</v>
      </c>
      <c r="E174" s="24">
        <v>9.094639778137207</v>
      </c>
      <c r="F174" s="24">
        <v>20.077860444529303</v>
      </c>
      <c r="G174" s="24" t="s">
        <v>58</v>
      </c>
      <c r="H174" s="24">
        <v>24.21947539954777</v>
      </c>
      <c r="I174" s="24">
        <v>54.299477230602456</v>
      </c>
      <c r="J174" s="24" t="s">
        <v>61</v>
      </c>
      <c r="K174" s="24">
        <v>0.6611844231676591</v>
      </c>
      <c r="L174" s="24">
        <v>-0.7296683955533083</v>
      </c>
      <c r="M174" s="24">
        <v>0.15643626257056398</v>
      </c>
      <c r="N174" s="24">
        <v>-0.09842839208442113</v>
      </c>
      <c r="O174" s="24">
        <v>0.026565802092856652</v>
      </c>
      <c r="P174" s="24">
        <v>-0.020927270062815556</v>
      </c>
      <c r="Q174" s="24">
        <v>0.003224475331343281</v>
      </c>
      <c r="R174" s="24">
        <v>-0.0015129486057275136</v>
      </c>
      <c r="S174" s="24">
        <v>0.00034852603530550856</v>
      </c>
      <c r="T174" s="24">
        <v>-0.00030630688410940526</v>
      </c>
      <c r="U174" s="24">
        <v>6.98432253362051E-05</v>
      </c>
      <c r="V174" s="24">
        <v>-5.586554750603808E-05</v>
      </c>
      <c r="W174" s="24">
        <v>2.1698924507154762E-05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1677</v>
      </c>
      <c r="B176" s="24">
        <v>110.36</v>
      </c>
      <c r="C176" s="24">
        <v>115.56</v>
      </c>
      <c r="D176" s="24">
        <v>8.756842351793537</v>
      </c>
      <c r="E176" s="24">
        <v>9.11187103940301</v>
      </c>
      <c r="F176" s="24">
        <v>22.37030590054882</v>
      </c>
      <c r="G176" s="24" t="s">
        <v>59</v>
      </c>
      <c r="H176" s="24">
        <v>17.909952077918405</v>
      </c>
      <c r="I176" s="24">
        <v>60.769952077918404</v>
      </c>
      <c r="J176" s="24" t="s">
        <v>73</v>
      </c>
      <c r="K176" s="24">
        <v>1.712741376436293</v>
      </c>
      <c r="M176" s="24" t="s">
        <v>68</v>
      </c>
      <c r="N176" s="24">
        <v>1.2358481527484275</v>
      </c>
      <c r="X176" s="24">
        <v>67.5</v>
      </c>
    </row>
    <row r="177" spans="1:24" ht="12.75" hidden="1">
      <c r="A177" s="24">
        <v>1665</v>
      </c>
      <c r="B177" s="24">
        <v>105.22000122070312</v>
      </c>
      <c r="C177" s="24">
        <v>134.4199981689453</v>
      </c>
      <c r="D177" s="24">
        <v>8.349957466125488</v>
      </c>
      <c r="E177" s="24">
        <v>8.5104398727417</v>
      </c>
      <c r="F177" s="24">
        <v>15.71184643098645</v>
      </c>
      <c r="G177" s="24" t="s">
        <v>56</v>
      </c>
      <c r="H177" s="24">
        <v>7.032118991825058</v>
      </c>
      <c r="I177" s="24">
        <v>44.75212021252818</v>
      </c>
      <c r="J177" s="24" t="s">
        <v>62</v>
      </c>
      <c r="K177" s="24">
        <v>0.9270739192060493</v>
      </c>
      <c r="L177" s="24">
        <v>0.8905843082268357</v>
      </c>
      <c r="M177" s="24">
        <v>0.2194721210516763</v>
      </c>
      <c r="N177" s="24">
        <v>0.09952207559336879</v>
      </c>
      <c r="O177" s="24">
        <v>0.03723281881335217</v>
      </c>
      <c r="P177" s="24">
        <v>0.025547890503744168</v>
      </c>
      <c r="Q177" s="24">
        <v>0.004532232255830094</v>
      </c>
      <c r="R177" s="24">
        <v>0.0015319011850638356</v>
      </c>
      <c r="S177" s="24">
        <v>0.0004884702586553404</v>
      </c>
      <c r="T177" s="24">
        <v>0.0003759066119420317</v>
      </c>
      <c r="U177" s="24">
        <v>9.915455393080866E-05</v>
      </c>
      <c r="V177" s="24">
        <v>5.683921439821475E-05</v>
      </c>
      <c r="W177" s="24">
        <v>3.0451372307283148E-05</v>
      </c>
      <c r="X177" s="24">
        <v>67.5</v>
      </c>
    </row>
    <row r="178" spans="1:24" ht="12.75" hidden="1">
      <c r="A178" s="24">
        <v>1666</v>
      </c>
      <c r="B178" s="24">
        <v>97.58000183105469</v>
      </c>
      <c r="C178" s="24">
        <v>101.9800033569336</v>
      </c>
      <c r="D178" s="24">
        <v>8.791296005249023</v>
      </c>
      <c r="E178" s="24">
        <v>9.094639778137207</v>
      </c>
      <c r="F178" s="24">
        <v>17.628446921715224</v>
      </c>
      <c r="G178" s="24" t="s">
        <v>57</v>
      </c>
      <c r="H178" s="24">
        <v>17.595170276109556</v>
      </c>
      <c r="I178" s="24">
        <v>47.675172107164244</v>
      </c>
      <c r="J178" s="24" t="s">
        <v>60</v>
      </c>
      <c r="K178" s="24">
        <v>0.008500577743990689</v>
      </c>
      <c r="L178" s="24">
        <v>0.004847002541840226</v>
      </c>
      <c r="M178" s="24">
        <v>-0.004506141252770803</v>
      </c>
      <c r="N178" s="24">
        <v>-0.0010293583299719761</v>
      </c>
      <c r="O178" s="24">
        <v>-6.04206213014627E-05</v>
      </c>
      <c r="P178" s="24">
        <v>0.000554507555270013</v>
      </c>
      <c r="Q178" s="24">
        <v>-0.00021190407371059468</v>
      </c>
      <c r="R178" s="24">
        <v>-8.272097215724256E-05</v>
      </c>
      <c r="S178" s="24">
        <v>-3.373567955170184E-05</v>
      </c>
      <c r="T178" s="24">
        <v>3.947985788417237E-05</v>
      </c>
      <c r="U178" s="24">
        <v>-1.250117444893686E-05</v>
      </c>
      <c r="V178" s="24">
        <v>-6.526551745513929E-06</v>
      </c>
      <c r="W178" s="24">
        <v>-3.1032054935743516E-06</v>
      </c>
      <c r="X178" s="24">
        <v>67.5</v>
      </c>
    </row>
    <row r="179" spans="1:24" ht="12.75" hidden="1">
      <c r="A179" s="24">
        <v>1667</v>
      </c>
      <c r="B179" s="24">
        <v>140.0800018310547</v>
      </c>
      <c r="C179" s="24">
        <v>146.97999572753906</v>
      </c>
      <c r="D179" s="24">
        <v>8.45915412902832</v>
      </c>
      <c r="E179" s="24">
        <v>8.656353950500488</v>
      </c>
      <c r="F179" s="24">
        <v>19.715003738028823</v>
      </c>
      <c r="G179" s="24" t="s">
        <v>58</v>
      </c>
      <c r="H179" s="24">
        <v>-17.069305476984653</v>
      </c>
      <c r="I179" s="24">
        <v>55.51069635407003</v>
      </c>
      <c r="J179" s="24" t="s">
        <v>61</v>
      </c>
      <c r="K179" s="24">
        <v>-0.9270349464017431</v>
      </c>
      <c r="L179" s="24">
        <v>0.8905711182304481</v>
      </c>
      <c r="M179" s="24">
        <v>-0.21942585674877</v>
      </c>
      <c r="N179" s="24">
        <v>-0.09951675211661967</v>
      </c>
      <c r="O179" s="24">
        <v>-0.03723276978867451</v>
      </c>
      <c r="P179" s="24">
        <v>0.025541872103713344</v>
      </c>
      <c r="Q179" s="24">
        <v>-0.004527275768531402</v>
      </c>
      <c r="R179" s="24">
        <v>-0.0015296661340192324</v>
      </c>
      <c r="S179" s="24">
        <v>-0.0004873039067317232</v>
      </c>
      <c r="T179" s="24">
        <v>0.0003738276631326028</v>
      </c>
      <c r="U179" s="24">
        <v>-9.836333769558092E-05</v>
      </c>
      <c r="V179" s="24">
        <v>-5.6463266073787756E-05</v>
      </c>
      <c r="W179" s="24">
        <v>-3.0292840590829725E-05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1677</v>
      </c>
      <c r="B181" s="24">
        <v>110.36</v>
      </c>
      <c r="C181" s="24">
        <v>115.56</v>
      </c>
      <c r="D181" s="24">
        <v>8.756842351793537</v>
      </c>
      <c r="E181" s="24">
        <v>9.11187103940301</v>
      </c>
      <c r="F181" s="24">
        <v>14.506862419902165</v>
      </c>
      <c r="G181" s="24" t="s">
        <v>59</v>
      </c>
      <c r="H181" s="24">
        <v>-3.4514493088455396</v>
      </c>
      <c r="I181" s="24">
        <v>39.40855069115446</v>
      </c>
      <c r="J181" s="24" t="s">
        <v>73</v>
      </c>
      <c r="K181" s="24">
        <v>2.2500509345280815</v>
      </c>
      <c r="M181" s="24" t="s">
        <v>68</v>
      </c>
      <c r="N181" s="24">
        <v>1.1950063882792088</v>
      </c>
      <c r="X181" s="24">
        <v>67.5</v>
      </c>
    </row>
    <row r="182" spans="1:24" ht="12.75" hidden="1">
      <c r="A182" s="24">
        <v>1667</v>
      </c>
      <c r="B182" s="24">
        <v>140.0800018310547</v>
      </c>
      <c r="C182" s="24">
        <v>146.97999572753906</v>
      </c>
      <c r="D182" s="24">
        <v>8.45915412902832</v>
      </c>
      <c r="E182" s="24">
        <v>8.656353950500488</v>
      </c>
      <c r="F182" s="24">
        <v>22.229888428917985</v>
      </c>
      <c r="G182" s="24" t="s">
        <v>56</v>
      </c>
      <c r="H182" s="24">
        <v>-9.988251762946376</v>
      </c>
      <c r="I182" s="24">
        <v>62.59175006810831</v>
      </c>
      <c r="J182" s="24" t="s">
        <v>62</v>
      </c>
      <c r="K182" s="24">
        <v>1.4405351700209288</v>
      </c>
      <c r="L182" s="24">
        <v>0.21170458341968876</v>
      </c>
      <c r="M182" s="24">
        <v>0.3410267527125184</v>
      </c>
      <c r="N182" s="24">
        <v>0.10175731828194251</v>
      </c>
      <c r="O182" s="24">
        <v>0.05785488151011928</v>
      </c>
      <c r="P182" s="24">
        <v>0.006073219031391719</v>
      </c>
      <c r="Q182" s="24">
        <v>0.007042164572878377</v>
      </c>
      <c r="R182" s="24">
        <v>0.001566233094253697</v>
      </c>
      <c r="S182" s="24">
        <v>0.0007590399783317865</v>
      </c>
      <c r="T182" s="24">
        <v>8.933832826147194E-05</v>
      </c>
      <c r="U182" s="24">
        <v>0.00015400583043917278</v>
      </c>
      <c r="V182" s="24">
        <v>5.8115259104179215E-05</v>
      </c>
      <c r="W182" s="24">
        <v>4.733116079904691E-05</v>
      </c>
      <c r="X182" s="24">
        <v>67.5</v>
      </c>
    </row>
    <row r="183" spans="1:24" ht="12.75" hidden="1">
      <c r="A183" s="24">
        <v>1665</v>
      </c>
      <c r="B183" s="24">
        <v>105.22000122070312</v>
      </c>
      <c r="C183" s="24">
        <v>134.4199981689453</v>
      </c>
      <c r="D183" s="24">
        <v>8.349957466125488</v>
      </c>
      <c r="E183" s="24">
        <v>8.5104398727417</v>
      </c>
      <c r="F183" s="24">
        <v>20.926270723571545</v>
      </c>
      <c r="G183" s="24" t="s">
        <v>57</v>
      </c>
      <c r="H183" s="24">
        <v>21.884386279817143</v>
      </c>
      <c r="I183" s="24">
        <v>59.60438750052027</v>
      </c>
      <c r="J183" s="24" t="s">
        <v>60</v>
      </c>
      <c r="K183" s="24">
        <v>-0.9703346251286402</v>
      </c>
      <c r="L183" s="24">
        <v>0.00115241341110995</v>
      </c>
      <c r="M183" s="24">
        <v>0.23256377285015892</v>
      </c>
      <c r="N183" s="24">
        <v>-0.0010529830768370556</v>
      </c>
      <c r="O183" s="24">
        <v>-0.038506908480333404</v>
      </c>
      <c r="P183" s="24">
        <v>0.00013191809162467312</v>
      </c>
      <c r="Q183" s="24">
        <v>0.0049359550574772865</v>
      </c>
      <c r="R183" s="24">
        <v>-8.465879642775534E-05</v>
      </c>
      <c r="S183" s="24">
        <v>-0.0004657680296429077</v>
      </c>
      <c r="T183" s="24">
        <v>9.401442489766616E-06</v>
      </c>
      <c r="U183" s="24">
        <v>0.00011630650273645854</v>
      </c>
      <c r="V183" s="24">
        <v>-6.6868393712816425E-06</v>
      </c>
      <c r="W183" s="24">
        <v>-2.7777100187832787E-05</v>
      </c>
      <c r="X183" s="24">
        <v>67.5</v>
      </c>
    </row>
    <row r="184" spans="1:24" ht="12.75" hidden="1">
      <c r="A184" s="24">
        <v>1666</v>
      </c>
      <c r="B184" s="24">
        <v>97.58000183105469</v>
      </c>
      <c r="C184" s="24">
        <v>101.9800033569336</v>
      </c>
      <c r="D184" s="24">
        <v>8.791296005249023</v>
      </c>
      <c r="E184" s="24">
        <v>9.094639778137207</v>
      </c>
      <c r="F184" s="24">
        <v>17.628446921715224</v>
      </c>
      <c r="G184" s="24" t="s">
        <v>58</v>
      </c>
      <c r="H184" s="24">
        <v>17.595170276109556</v>
      </c>
      <c r="I184" s="24">
        <v>47.675172107164244</v>
      </c>
      <c r="J184" s="24" t="s">
        <v>61</v>
      </c>
      <c r="K184" s="24">
        <v>1.0647029122453304</v>
      </c>
      <c r="L184" s="24">
        <v>0.2117014468165814</v>
      </c>
      <c r="M184" s="24">
        <v>0.2494260163321879</v>
      </c>
      <c r="N184" s="24">
        <v>-0.10175187001019906</v>
      </c>
      <c r="O184" s="24">
        <v>0.043178759984941306</v>
      </c>
      <c r="P184" s="24">
        <v>0.006071786147449585</v>
      </c>
      <c r="Q184" s="24">
        <v>0.005022791011187673</v>
      </c>
      <c r="R184" s="24">
        <v>-0.001563943411291762</v>
      </c>
      <c r="S184" s="24">
        <v>0.0005993344903044397</v>
      </c>
      <c r="T184" s="24">
        <v>8.884227471010704E-05</v>
      </c>
      <c r="U184" s="24">
        <v>0.00010094846819280322</v>
      </c>
      <c r="V184" s="24">
        <v>-5.772927784035206E-05</v>
      </c>
      <c r="W184" s="24">
        <v>3.832324996317946E-05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1677</v>
      </c>
      <c r="B186" s="100">
        <v>110.36</v>
      </c>
      <c r="C186" s="100">
        <v>115.56</v>
      </c>
      <c r="D186" s="100">
        <v>8.756842351793537</v>
      </c>
      <c r="E186" s="100">
        <v>9.11187103940301</v>
      </c>
      <c r="F186" s="100">
        <v>19.907263489653463</v>
      </c>
      <c r="G186" s="100" t="s">
        <v>59</v>
      </c>
      <c r="H186" s="100">
        <v>11.218985492954566</v>
      </c>
      <c r="I186" s="100">
        <v>54.078985492954565</v>
      </c>
      <c r="J186" s="100" t="s">
        <v>73</v>
      </c>
      <c r="K186" s="100">
        <v>1.2204313425022844</v>
      </c>
      <c r="M186" s="100" t="s">
        <v>68</v>
      </c>
      <c r="N186" s="100">
        <v>0.980750912422006</v>
      </c>
      <c r="X186" s="100">
        <v>67.5</v>
      </c>
    </row>
    <row r="187" spans="1:24" s="100" customFormat="1" ht="12.75">
      <c r="A187" s="100">
        <v>1667</v>
      </c>
      <c r="B187" s="100">
        <v>140.0800018310547</v>
      </c>
      <c r="C187" s="100">
        <v>146.97999572753906</v>
      </c>
      <c r="D187" s="100">
        <v>8.45915412902832</v>
      </c>
      <c r="E187" s="100">
        <v>8.656353950500488</v>
      </c>
      <c r="F187" s="100">
        <v>22.229888428917985</v>
      </c>
      <c r="G187" s="100" t="s">
        <v>56</v>
      </c>
      <c r="H187" s="100">
        <v>-9.988251762946376</v>
      </c>
      <c r="I187" s="100">
        <v>62.59175006810831</v>
      </c>
      <c r="J187" s="100" t="s">
        <v>62</v>
      </c>
      <c r="K187" s="100">
        <v>0.6287772643206709</v>
      </c>
      <c r="L187" s="100">
        <v>0.8898201871451142</v>
      </c>
      <c r="M187" s="100">
        <v>0.1488546120579921</v>
      </c>
      <c r="N187" s="100">
        <v>0.09915384648843072</v>
      </c>
      <c r="O187" s="100">
        <v>0.025253278905938318</v>
      </c>
      <c r="P187" s="100">
        <v>0.025526134599858294</v>
      </c>
      <c r="Q187" s="100">
        <v>0.0030738123676285704</v>
      </c>
      <c r="R187" s="100">
        <v>0.0015261639810417585</v>
      </c>
      <c r="S187" s="100">
        <v>0.0003313090213054479</v>
      </c>
      <c r="T187" s="100">
        <v>0.00037558572720629334</v>
      </c>
      <c r="U187" s="100">
        <v>6.719278661594116E-05</v>
      </c>
      <c r="V187" s="100">
        <v>5.662504479492712E-05</v>
      </c>
      <c r="W187" s="100">
        <v>2.0656551237211154E-05</v>
      </c>
      <c r="X187" s="100">
        <v>67.5</v>
      </c>
    </row>
    <row r="188" spans="1:24" s="100" customFormat="1" ht="12.75">
      <c r="A188" s="100">
        <v>1666</v>
      </c>
      <c r="B188" s="100">
        <v>97.58000183105469</v>
      </c>
      <c r="C188" s="100">
        <v>101.9800033569336</v>
      </c>
      <c r="D188" s="100">
        <v>8.791296005249023</v>
      </c>
      <c r="E188" s="100">
        <v>9.094639778137207</v>
      </c>
      <c r="F188" s="100">
        <v>20.077860444529303</v>
      </c>
      <c r="G188" s="100" t="s">
        <v>57</v>
      </c>
      <c r="H188" s="100">
        <v>24.21947539954777</v>
      </c>
      <c r="I188" s="100">
        <v>54.299477230602456</v>
      </c>
      <c r="J188" s="100" t="s">
        <v>60</v>
      </c>
      <c r="K188" s="100">
        <v>-0.4985394533722585</v>
      </c>
      <c r="L188" s="100">
        <v>0.004842299494817772</v>
      </c>
      <c r="M188" s="100">
        <v>0.11904624414907365</v>
      </c>
      <c r="N188" s="100">
        <v>-0.0010259843648416508</v>
      </c>
      <c r="O188" s="100">
        <v>-0.01985529323877583</v>
      </c>
      <c r="P188" s="100">
        <v>0.0005540320595124122</v>
      </c>
      <c r="Q188" s="100">
        <v>0.0025059007859511177</v>
      </c>
      <c r="R188" s="100">
        <v>-8.246017487136295E-05</v>
      </c>
      <c r="S188" s="100">
        <v>-0.0002460357497789257</v>
      </c>
      <c r="T188" s="100">
        <v>3.9454964248001885E-05</v>
      </c>
      <c r="U188" s="100">
        <v>5.768931658590692E-05</v>
      </c>
      <c r="V188" s="100">
        <v>-6.5088795058141E-06</v>
      </c>
      <c r="W188" s="100">
        <v>-1.4861957195137414E-05</v>
      </c>
      <c r="X188" s="100">
        <v>67.5</v>
      </c>
    </row>
    <row r="189" spans="1:24" s="100" customFormat="1" ht="12.75">
      <c r="A189" s="100">
        <v>1665</v>
      </c>
      <c r="B189" s="100">
        <v>105.22000122070312</v>
      </c>
      <c r="C189" s="100">
        <v>134.4199981689453</v>
      </c>
      <c r="D189" s="100">
        <v>8.349957466125488</v>
      </c>
      <c r="E189" s="100">
        <v>8.5104398727417</v>
      </c>
      <c r="F189" s="100">
        <v>13.2161119987844</v>
      </c>
      <c r="G189" s="100" t="s">
        <v>58</v>
      </c>
      <c r="H189" s="100">
        <v>-0.07649219649340466</v>
      </c>
      <c r="I189" s="100">
        <v>37.64350902420971</v>
      </c>
      <c r="J189" s="100" t="s">
        <v>61</v>
      </c>
      <c r="K189" s="100">
        <v>0.38317001651731125</v>
      </c>
      <c r="L189" s="100">
        <v>0.8898070114280785</v>
      </c>
      <c r="M189" s="100">
        <v>0.08936267277188209</v>
      </c>
      <c r="N189" s="100">
        <v>-0.099148538211788</v>
      </c>
      <c r="O189" s="100">
        <v>0.015604339970127924</v>
      </c>
      <c r="P189" s="100">
        <v>0.025520121396402393</v>
      </c>
      <c r="Q189" s="100">
        <v>0.0017801077839153243</v>
      </c>
      <c r="R189" s="100">
        <v>-0.001523934649710877</v>
      </c>
      <c r="S189" s="100">
        <v>0.000221883026455598</v>
      </c>
      <c r="T189" s="100">
        <v>0.00037350762278334977</v>
      </c>
      <c r="U189" s="100">
        <v>3.445015711236172E-05</v>
      </c>
      <c r="V189" s="100">
        <v>-5.6249712760211464E-05</v>
      </c>
      <c r="W189" s="100">
        <v>1.4346265623688727E-05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1677</v>
      </c>
      <c r="B191" s="24">
        <v>110.36</v>
      </c>
      <c r="C191" s="24">
        <v>115.56</v>
      </c>
      <c r="D191" s="24">
        <v>8.756842351793537</v>
      </c>
      <c r="E191" s="24">
        <v>9.11187103940301</v>
      </c>
      <c r="F191" s="24">
        <v>22.37030590054882</v>
      </c>
      <c r="G191" s="24" t="s">
        <v>59</v>
      </c>
      <c r="H191" s="24">
        <v>17.909952077918405</v>
      </c>
      <c r="I191" s="24">
        <v>60.769952077918404</v>
      </c>
      <c r="J191" s="24" t="s">
        <v>73</v>
      </c>
      <c r="K191" s="24">
        <v>0.7962159351049877</v>
      </c>
      <c r="M191" s="24" t="s">
        <v>68</v>
      </c>
      <c r="N191" s="24">
        <v>0.44234264827849235</v>
      </c>
      <c r="X191" s="24">
        <v>67.5</v>
      </c>
    </row>
    <row r="192" spans="1:24" ht="12.75" hidden="1">
      <c r="A192" s="24">
        <v>1666</v>
      </c>
      <c r="B192" s="24">
        <v>97.58000183105469</v>
      </c>
      <c r="C192" s="24">
        <v>101.9800033569336</v>
      </c>
      <c r="D192" s="24">
        <v>8.791296005249023</v>
      </c>
      <c r="E192" s="24">
        <v>9.094639778137207</v>
      </c>
      <c r="F192" s="24">
        <v>14.699807785037363</v>
      </c>
      <c r="G192" s="24" t="s">
        <v>56</v>
      </c>
      <c r="H192" s="24">
        <v>9.674825647854085</v>
      </c>
      <c r="I192" s="24">
        <v>39.75482747890877</v>
      </c>
      <c r="J192" s="24" t="s">
        <v>62</v>
      </c>
      <c r="K192" s="24">
        <v>0.8377797807489933</v>
      </c>
      <c r="L192" s="24">
        <v>0.21059815119475403</v>
      </c>
      <c r="M192" s="24">
        <v>0.19833232113858187</v>
      </c>
      <c r="N192" s="24">
        <v>0.09729263998603727</v>
      </c>
      <c r="O192" s="24">
        <v>0.03364665401657629</v>
      </c>
      <c r="P192" s="24">
        <v>0.006041252482025256</v>
      </c>
      <c r="Q192" s="24">
        <v>0.004095585125518709</v>
      </c>
      <c r="R192" s="24">
        <v>0.0014976146891618137</v>
      </c>
      <c r="S192" s="24">
        <v>0.0004414524850595182</v>
      </c>
      <c r="T192" s="24">
        <v>8.890023830254358E-05</v>
      </c>
      <c r="U192" s="24">
        <v>8.959306369280451E-05</v>
      </c>
      <c r="V192" s="24">
        <v>5.5582127375385315E-05</v>
      </c>
      <c r="W192" s="24">
        <v>2.7525600004912438E-05</v>
      </c>
      <c r="X192" s="24">
        <v>67.5</v>
      </c>
    </row>
    <row r="193" spans="1:24" ht="12.75" hidden="1">
      <c r="A193" s="24">
        <v>1665</v>
      </c>
      <c r="B193" s="24">
        <v>105.22000122070312</v>
      </c>
      <c r="C193" s="24">
        <v>134.4199981689453</v>
      </c>
      <c r="D193" s="24">
        <v>8.349957466125488</v>
      </c>
      <c r="E193" s="24">
        <v>8.5104398727417</v>
      </c>
      <c r="F193" s="24">
        <v>13.2161119987844</v>
      </c>
      <c r="G193" s="24" t="s">
        <v>57</v>
      </c>
      <c r="H193" s="24">
        <v>-0.07649219649340466</v>
      </c>
      <c r="I193" s="24">
        <v>37.64350902420971</v>
      </c>
      <c r="J193" s="24" t="s">
        <v>60</v>
      </c>
      <c r="K193" s="24">
        <v>0.6899530071834211</v>
      </c>
      <c r="L193" s="24">
        <v>0.0011471721045169278</v>
      </c>
      <c r="M193" s="24">
        <v>-0.16460478316873378</v>
      </c>
      <c r="N193" s="24">
        <v>-0.0010058712642306755</v>
      </c>
      <c r="O193" s="24">
        <v>0.02750216197753679</v>
      </c>
      <c r="P193" s="24">
        <v>0.00013106715231867607</v>
      </c>
      <c r="Q193" s="24">
        <v>-0.0034578439499203346</v>
      </c>
      <c r="R193" s="24">
        <v>-8.084407279395595E-05</v>
      </c>
      <c r="S193" s="24">
        <v>0.0003428463057538564</v>
      </c>
      <c r="T193" s="24">
        <v>9.31935670270156E-06</v>
      </c>
      <c r="U193" s="24">
        <v>-7.920644952302498E-05</v>
      </c>
      <c r="V193" s="24">
        <v>-6.372908031142591E-06</v>
      </c>
      <c r="W193" s="24">
        <v>2.079232208131189E-05</v>
      </c>
      <c r="X193" s="24">
        <v>67.5</v>
      </c>
    </row>
    <row r="194" spans="1:24" ht="12.75" hidden="1">
      <c r="A194" s="24">
        <v>1667</v>
      </c>
      <c r="B194" s="24">
        <v>140.0800018310547</v>
      </c>
      <c r="C194" s="24">
        <v>146.97999572753906</v>
      </c>
      <c r="D194" s="24">
        <v>8.45915412902832</v>
      </c>
      <c r="E194" s="24">
        <v>8.656353950500488</v>
      </c>
      <c r="F194" s="24">
        <v>24.850000431248457</v>
      </c>
      <c r="G194" s="24" t="s">
        <v>58</v>
      </c>
      <c r="H194" s="24">
        <v>-2.6109139897625084</v>
      </c>
      <c r="I194" s="24">
        <v>69.96908784129218</v>
      </c>
      <c r="J194" s="24" t="s">
        <v>61</v>
      </c>
      <c r="K194" s="24">
        <v>-0.47522606084934493</v>
      </c>
      <c r="L194" s="24">
        <v>0.21059502672857947</v>
      </c>
      <c r="M194" s="24">
        <v>-0.11063893964690596</v>
      </c>
      <c r="N194" s="24">
        <v>-0.09728744018861044</v>
      </c>
      <c r="O194" s="24">
        <v>-0.019383715151449137</v>
      </c>
      <c r="P194" s="24">
        <v>0.006039830540102875</v>
      </c>
      <c r="Q194" s="24">
        <v>-0.002194796741926103</v>
      </c>
      <c r="R194" s="24">
        <v>-0.0014954310392282628</v>
      </c>
      <c r="S194" s="24">
        <v>-0.0002780947809581427</v>
      </c>
      <c r="T194" s="24">
        <v>8.841041771701369E-05</v>
      </c>
      <c r="U194" s="24">
        <v>-4.187189290943774E-05</v>
      </c>
      <c r="V194" s="24">
        <v>-5.5215567793876355E-05</v>
      </c>
      <c r="W194" s="24">
        <v>-1.803712832180959E-05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1677</v>
      </c>
      <c r="B196" s="24">
        <v>110.36</v>
      </c>
      <c r="C196" s="24">
        <v>115.56</v>
      </c>
      <c r="D196" s="24">
        <v>8.756842351793537</v>
      </c>
      <c r="E196" s="24">
        <v>9.11187103940301</v>
      </c>
      <c r="F196" s="24">
        <v>19.907263489653463</v>
      </c>
      <c r="G196" s="24" t="s">
        <v>59</v>
      </c>
      <c r="H196" s="24">
        <v>11.218985492954566</v>
      </c>
      <c r="I196" s="24">
        <v>54.078985492954565</v>
      </c>
      <c r="J196" s="24" t="s">
        <v>73</v>
      </c>
      <c r="K196" s="24">
        <v>2.0310377331238154</v>
      </c>
      <c r="M196" s="24" t="s">
        <v>68</v>
      </c>
      <c r="N196" s="24">
        <v>1.29057878620144</v>
      </c>
      <c r="X196" s="24">
        <v>67.5</v>
      </c>
    </row>
    <row r="197" spans="1:24" ht="12.75" hidden="1">
      <c r="A197" s="24">
        <v>1666</v>
      </c>
      <c r="B197" s="24">
        <v>97.58000183105469</v>
      </c>
      <c r="C197" s="24">
        <v>101.9800033569336</v>
      </c>
      <c r="D197" s="24">
        <v>8.791296005249023</v>
      </c>
      <c r="E197" s="24">
        <v>9.094639778137207</v>
      </c>
      <c r="F197" s="24">
        <v>14.699807785037363</v>
      </c>
      <c r="G197" s="24" t="s">
        <v>56</v>
      </c>
      <c r="H197" s="24">
        <v>9.674825647854085</v>
      </c>
      <c r="I197" s="24">
        <v>39.75482747890877</v>
      </c>
      <c r="J197" s="24" t="s">
        <v>62</v>
      </c>
      <c r="K197" s="24">
        <v>1.185045512790633</v>
      </c>
      <c r="L197" s="24">
        <v>0.7315497449355066</v>
      </c>
      <c r="M197" s="24">
        <v>0.2805436977252598</v>
      </c>
      <c r="N197" s="24">
        <v>0.10046418824820848</v>
      </c>
      <c r="O197" s="24">
        <v>0.04759358615056488</v>
      </c>
      <c r="P197" s="24">
        <v>0.020985921675681456</v>
      </c>
      <c r="Q197" s="24">
        <v>0.005793187914662296</v>
      </c>
      <c r="R197" s="24">
        <v>0.0015464493698097016</v>
      </c>
      <c r="S197" s="24">
        <v>0.0006244071846323204</v>
      </c>
      <c r="T197" s="24">
        <v>0.00030877084989470077</v>
      </c>
      <c r="U197" s="24">
        <v>0.00012669337770777824</v>
      </c>
      <c r="V197" s="24">
        <v>5.741063868639817E-05</v>
      </c>
      <c r="W197" s="24">
        <v>3.893048427283738E-05</v>
      </c>
      <c r="X197" s="24">
        <v>67.5</v>
      </c>
    </row>
    <row r="198" spans="1:24" ht="12.75" hidden="1">
      <c r="A198" s="24">
        <v>1667</v>
      </c>
      <c r="B198" s="24">
        <v>140.0800018310547</v>
      </c>
      <c r="C198" s="24">
        <v>146.97999572753906</v>
      </c>
      <c r="D198" s="24">
        <v>8.45915412902832</v>
      </c>
      <c r="E198" s="24">
        <v>8.656353950500488</v>
      </c>
      <c r="F198" s="24">
        <v>19.715003738028823</v>
      </c>
      <c r="G198" s="24" t="s">
        <v>57</v>
      </c>
      <c r="H198" s="24">
        <v>-17.069305476984653</v>
      </c>
      <c r="I198" s="24">
        <v>55.51069635407003</v>
      </c>
      <c r="J198" s="24" t="s">
        <v>60</v>
      </c>
      <c r="K198" s="24">
        <v>1.0898463795250266</v>
      </c>
      <c r="L198" s="24">
        <v>-0.003979229214835257</v>
      </c>
      <c r="M198" s="24">
        <v>-0.25673733224718637</v>
      </c>
      <c r="N198" s="24">
        <v>-0.0010383473125855462</v>
      </c>
      <c r="O198" s="24">
        <v>0.04396929821552148</v>
      </c>
      <c r="P198" s="24">
        <v>-0.0004555602492809851</v>
      </c>
      <c r="Q198" s="24">
        <v>-0.0052384828319569044</v>
      </c>
      <c r="R198" s="24">
        <v>-8.347887652073538E-05</v>
      </c>
      <c r="S198" s="24">
        <v>0.0005916845508343916</v>
      </c>
      <c r="T198" s="24">
        <v>-3.245827241808705E-05</v>
      </c>
      <c r="U198" s="24">
        <v>-0.00010990948873620066</v>
      </c>
      <c r="V198" s="24">
        <v>-6.577590345930452E-06</v>
      </c>
      <c r="W198" s="24">
        <v>3.728212435663682E-05</v>
      </c>
      <c r="X198" s="24">
        <v>67.5</v>
      </c>
    </row>
    <row r="199" spans="1:24" ht="12.75" hidden="1">
      <c r="A199" s="24">
        <v>1665</v>
      </c>
      <c r="B199" s="24">
        <v>105.22000122070312</v>
      </c>
      <c r="C199" s="24">
        <v>134.4199981689453</v>
      </c>
      <c r="D199" s="24">
        <v>8.349957466125488</v>
      </c>
      <c r="E199" s="24">
        <v>8.5104398727417</v>
      </c>
      <c r="F199" s="24">
        <v>20.926270723571545</v>
      </c>
      <c r="G199" s="24" t="s">
        <v>58</v>
      </c>
      <c r="H199" s="24">
        <v>21.884386279817143</v>
      </c>
      <c r="I199" s="24">
        <v>59.60438750052027</v>
      </c>
      <c r="J199" s="24" t="s">
        <v>61</v>
      </c>
      <c r="K199" s="24">
        <v>0.46536838786213885</v>
      </c>
      <c r="L199" s="24">
        <v>-0.7315389224436801</v>
      </c>
      <c r="M199" s="24">
        <v>0.11309601480140564</v>
      </c>
      <c r="N199" s="24">
        <v>-0.10045882218715246</v>
      </c>
      <c r="O199" s="24">
        <v>0.01821675759035566</v>
      </c>
      <c r="P199" s="24">
        <v>-0.020980976465291405</v>
      </c>
      <c r="Q199" s="24">
        <v>0.002473726709618921</v>
      </c>
      <c r="R199" s="24">
        <v>-0.001544194589603156</v>
      </c>
      <c r="S199" s="24">
        <v>0.00019948364475406232</v>
      </c>
      <c r="T199" s="24">
        <v>-0.0003070600890645495</v>
      </c>
      <c r="U199" s="24">
        <v>6.301679332330975E-05</v>
      </c>
      <c r="V199" s="24">
        <v>-5.703259366030341E-05</v>
      </c>
      <c r="W199" s="24">
        <v>1.1208291982898495E-05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1677</v>
      </c>
      <c r="B201" s="24">
        <v>99.64</v>
      </c>
      <c r="C201" s="24">
        <v>120.64</v>
      </c>
      <c r="D201" s="24">
        <v>8.860596147435842</v>
      </c>
      <c r="E201" s="24">
        <v>9.209744297007097</v>
      </c>
      <c r="F201" s="24">
        <v>18.656588158684922</v>
      </c>
      <c r="G201" s="24" t="s">
        <v>59</v>
      </c>
      <c r="H201" s="24">
        <v>17.92543910635726</v>
      </c>
      <c r="I201" s="24">
        <v>50.06543910635726</v>
      </c>
      <c r="J201" s="24" t="s">
        <v>73</v>
      </c>
      <c r="K201" s="24">
        <v>2.4910897402271233</v>
      </c>
      <c r="M201" s="24" t="s">
        <v>68</v>
      </c>
      <c r="N201" s="24">
        <v>1.4007241440484783</v>
      </c>
      <c r="X201" s="24">
        <v>67.5</v>
      </c>
    </row>
    <row r="202" spans="1:24" ht="12.75" hidden="1">
      <c r="A202" s="24">
        <v>1665</v>
      </c>
      <c r="B202" s="24">
        <v>107.73999786376953</v>
      </c>
      <c r="C202" s="24">
        <v>133.83999633789062</v>
      </c>
      <c r="D202" s="24">
        <v>8.317554473876953</v>
      </c>
      <c r="E202" s="24">
        <v>8.384806632995605</v>
      </c>
      <c r="F202" s="24">
        <v>17.153536462249345</v>
      </c>
      <c r="G202" s="24" t="s">
        <v>56</v>
      </c>
      <c r="H202" s="24">
        <v>8.814031131938236</v>
      </c>
      <c r="I202" s="24">
        <v>49.05402899570777</v>
      </c>
      <c r="J202" s="24" t="s">
        <v>62</v>
      </c>
      <c r="K202" s="24">
        <v>1.4552578213761185</v>
      </c>
      <c r="L202" s="24">
        <v>0.4933507923506578</v>
      </c>
      <c r="M202" s="24">
        <v>0.34451257013529935</v>
      </c>
      <c r="N202" s="24">
        <v>0.0869553376255566</v>
      </c>
      <c r="O202" s="24">
        <v>0.058445732409644804</v>
      </c>
      <c r="P202" s="24">
        <v>0.014152770776508138</v>
      </c>
      <c r="Q202" s="24">
        <v>0.007114143775853685</v>
      </c>
      <c r="R202" s="24">
        <v>0.0013385182780379656</v>
      </c>
      <c r="S202" s="24">
        <v>0.0007667914706973095</v>
      </c>
      <c r="T202" s="24">
        <v>0.00020821534780832634</v>
      </c>
      <c r="U202" s="24">
        <v>0.0001555843890916041</v>
      </c>
      <c r="V202" s="24">
        <v>4.969502289350573E-05</v>
      </c>
      <c r="W202" s="24">
        <v>4.780843061214806E-05</v>
      </c>
      <c r="X202" s="24">
        <v>67.5</v>
      </c>
    </row>
    <row r="203" spans="1:24" ht="12.75" hidden="1">
      <c r="A203" s="24">
        <v>1667</v>
      </c>
      <c r="B203" s="24">
        <v>175.3800048828125</v>
      </c>
      <c r="C203" s="24">
        <v>169.0800018310547</v>
      </c>
      <c r="D203" s="24">
        <v>8.14189338684082</v>
      </c>
      <c r="E203" s="24">
        <v>8.444836616516113</v>
      </c>
      <c r="F203" s="24">
        <v>30.196260395097912</v>
      </c>
      <c r="G203" s="24" t="s">
        <v>57</v>
      </c>
      <c r="H203" s="24">
        <v>-19.413742834379548</v>
      </c>
      <c r="I203" s="24">
        <v>88.46626204843295</v>
      </c>
      <c r="J203" s="24" t="s">
        <v>60</v>
      </c>
      <c r="K203" s="24">
        <v>1.4370475375897624</v>
      </c>
      <c r="L203" s="24">
        <v>-0.0026832000733432435</v>
      </c>
      <c r="M203" s="24">
        <v>-0.33956181448208533</v>
      </c>
      <c r="N203" s="24">
        <v>-0.0008985456537580935</v>
      </c>
      <c r="O203" s="24">
        <v>0.05781045292719728</v>
      </c>
      <c r="P203" s="24">
        <v>-0.00030731860272284445</v>
      </c>
      <c r="Q203" s="24">
        <v>-0.006977963795616773</v>
      </c>
      <c r="R203" s="24">
        <v>-7.222782408556927E-05</v>
      </c>
      <c r="S203" s="24">
        <v>0.0007643398694188022</v>
      </c>
      <c r="T203" s="24">
        <v>-2.190497135057034E-05</v>
      </c>
      <c r="U203" s="24">
        <v>-0.00014972419904573178</v>
      </c>
      <c r="V203" s="24">
        <v>-5.686645976706503E-06</v>
      </c>
      <c r="W203" s="24">
        <v>4.775607917121895E-05</v>
      </c>
      <c r="X203" s="24">
        <v>67.5</v>
      </c>
    </row>
    <row r="204" spans="1:24" ht="12.75" hidden="1">
      <c r="A204" s="24">
        <v>1666</v>
      </c>
      <c r="B204" s="24">
        <v>140.89999389648438</v>
      </c>
      <c r="C204" s="24">
        <v>135.1999969482422</v>
      </c>
      <c r="D204" s="24">
        <v>8.27513599395752</v>
      </c>
      <c r="E204" s="24">
        <v>8.925705909729004</v>
      </c>
      <c r="F204" s="24">
        <v>30.68621379423616</v>
      </c>
      <c r="G204" s="24" t="s">
        <v>58</v>
      </c>
      <c r="H204" s="24">
        <v>14.926271447063769</v>
      </c>
      <c r="I204" s="24">
        <v>88.32626534354814</v>
      </c>
      <c r="J204" s="24" t="s">
        <v>61</v>
      </c>
      <c r="K204" s="24">
        <v>0.22949880475411397</v>
      </c>
      <c r="L204" s="24">
        <v>-0.4933434957009044</v>
      </c>
      <c r="M204" s="24">
        <v>0.058195232853416726</v>
      </c>
      <c r="N204" s="24">
        <v>-0.08695069497872143</v>
      </c>
      <c r="O204" s="24">
        <v>0.008593903027851311</v>
      </c>
      <c r="P204" s="24">
        <v>-0.014149433767073623</v>
      </c>
      <c r="Q204" s="24">
        <v>0.0013853024689862092</v>
      </c>
      <c r="R204" s="24">
        <v>-0.001336568113516698</v>
      </c>
      <c r="S204" s="24">
        <v>6.126763869279831E-05</v>
      </c>
      <c r="T204" s="24">
        <v>-0.0002070599026684621</v>
      </c>
      <c r="U204" s="24">
        <v>4.2298538380442245E-05</v>
      </c>
      <c r="V204" s="24">
        <v>-4.936858675232325E-05</v>
      </c>
      <c r="W204" s="24">
        <v>2.236725237672881E-06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1677</v>
      </c>
      <c r="B206" s="24">
        <v>99.64</v>
      </c>
      <c r="C206" s="24">
        <v>120.64</v>
      </c>
      <c r="D206" s="24">
        <v>8.860596147435842</v>
      </c>
      <c r="E206" s="24">
        <v>9.209744297007097</v>
      </c>
      <c r="F206" s="24">
        <v>24.28009887779428</v>
      </c>
      <c r="G206" s="24" t="s">
        <v>59</v>
      </c>
      <c r="H206" s="24">
        <v>33.01627624532547</v>
      </c>
      <c r="I206" s="24">
        <v>65.15627624532547</v>
      </c>
      <c r="J206" s="24" t="s">
        <v>73</v>
      </c>
      <c r="K206" s="24">
        <v>3.534067874733972</v>
      </c>
      <c r="M206" s="24" t="s">
        <v>68</v>
      </c>
      <c r="N206" s="24">
        <v>2.061174736341405</v>
      </c>
      <c r="X206" s="24">
        <v>67.5</v>
      </c>
    </row>
    <row r="207" spans="1:24" ht="12.75" hidden="1">
      <c r="A207" s="24">
        <v>1665</v>
      </c>
      <c r="B207" s="24">
        <v>107.73999786376953</v>
      </c>
      <c r="C207" s="24">
        <v>133.83999633789062</v>
      </c>
      <c r="D207" s="24">
        <v>8.317554473876953</v>
      </c>
      <c r="E207" s="24">
        <v>8.384806632995605</v>
      </c>
      <c r="F207" s="24">
        <v>17.153536462249345</v>
      </c>
      <c r="G207" s="24" t="s">
        <v>56</v>
      </c>
      <c r="H207" s="24">
        <v>8.814031131938236</v>
      </c>
      <c r="I207" s="24">
        <v>49.05402899570777</v>
      </c>
      <c r="J207" s="24" t="s">
        <v>62</v>
      </c>
      <c r="K207" s="24">
        <v>1.6837659512817316</v>
      </c>
      <c r="L207" s="24">
        <v>0.7260209457548282</v>
      </c>
      <c r="M207" s="24">
        <v>0.398607608726603</v>
      </c>
      <c r="N207" s="24">
        <v>0.08904204123807793</v>
      </c>
      <c r="O207" s="24">
        <v>0.06762288421880215</v>
      </c>
      <c r="P207" s="24">
        <v>0.02082704093862283</v>
      </c>
      <c r="Q207" s="24">
        <v>0.008231261140495643</v>
      </c>
      <c r="R207" s="24">
        <v>0.0013706260421609648</v>
      </c>
      <c r="S207" s="24">
        <v>0.0008872095012459997</v>
      </c>
      <c r="T207" s="24">
        <v>0.00030648209383484886</v>
      </c>
      <c r="U207" s="24">
        <v>0.00018005737188768621</v>
      </c>
      <c r="V207" s="24">
        <v>5.087087130938919E-05</v>
      </c>
      <c r="W207" s="24">
        <v>5.532145726036054E-05</v>
      </c>
      <c r="X207" s="24">
        <v>67.5</v>
      </c>
    </row>
    <row r="208" spans="1:24" ht="12.75" hidden="1">
      <c r="A208" s="24">
        <v>1666</v>
      </c>
      <c r="B208" s="24">
        <v>140.89999389648438</v>
      </c>
      <c r="C208" s="24">
        <v>135.1999969482422</v>
      </c>
      <c r="D208" s="24">
        <v>8.27513599395752</v>
      </c>
      <c r="E208" s="24">
        <v>8.925705909729004</v>
      </c>
      <c r="F208" s="24">
        <v>24.43754877288303</v>
      </c>
      <c r="G208" s="24" t="s">
        <v>57</v>
      </c>
      <c r="H208" s="24">
        <v>-3.0596960763278815</v>
      </c>
      <c r="I208" s="24">
        <v>70.3402978201565</v>
      </c>
      <c r="J208" s="24" t="s">
        <v>60</v>
      </c>
      <c r="K208" s="24">
        <v>1.3838364380861163</v>
      </c>
      <c r="L208" s="24">
        <v>0.003951765957635597</v>
      </c>
      <c r="M208" s="24">
        <v>-0.33016377343238446</v>
      </c>
      <c r="N208" s="24">
        <v>-0.0009203610645472813</v>
      </c>
      <c r="O208" s="24">
        <v>0.055158320805326004</v>
      </c>
      <c r="P208" s="24">
        <v>0.00045185304490771345</v>
      </c>
      <c r="Q208" s="24">
        <v>-0.006936515410731534</v>
      </c>
      <c r="R208" s="24">
        <v>-7.394380772744245E-05</v>
      </c>
      <c r="S208" s="24">
        <v>0.0006873839778979331</v>
      </c>
      <c r="T208" s="24">
        <v>3.2155484109730134E-05</v>
      </c>
      <c r="U208" s="24">
        <v>-0.00015893612273739342</v>
      </c>
      <c r="V208" s="24">
        <v>-5.822006472149452E-06</v>
      </c>
      <c r="W208" s="24">
        <v>4.167961403821096E-05</v>
      </c>
      <c r="X208" s="24">
        <v>67.5</v>
      </c>
    </row>
    <row r="209" spans="1:24" ht="12.75" hidden="1">
      <c r="A209" s="24">
        <v>1667</v>
      </c>
      <c r="B209" s="24">
        <v>175.3800048828125</v>
      </c>
      <c r="C209" s="24">
        <v>169.0800018310547</v>
      </c>
      <c r="D209" s="24">
        <v>8.14189338684082</v>
      </c>
      <c r="E209" s="24">
        <v>8.444836616516113</v>
      </c>
      <c r="F209" s="24">
        <v>31.36676906054346</v>
      </c>
      <c r="G209" s="24" t="s">
        <v>58</v>
      </c>
      <c r="H209" s="24">
        <v>-15.984492822213198</v>
      </c>
      <c r="I209" s="24">
        <v>91.8955120605993</v>
      </c>
      <c r="J209" s="24" t="s">
        <v>61</v>
      </c>
      <c r="K209" s="24">
        <v>-0.9591999224983313</v>
      </c>
      <c r="L209" s="24">
        <v>0.7260101908517202</v>
      </c>
      <c r="M209" s="24">
        <v>-0.2233381034387767</v>
      </c>
      <c r="N209" s="24">
        <v>-0.08903728456862572</v>
      </c>
      <c r="O209" s="24">
        <v>-0.03912050761437357</v>
      </c>
      <c r="P209" s="24">
        <v>0.020822138773067454</v>
      </c>
      <c r="Q209" s="24">
        <v>-0.004431525010616276</v>
      </c>
      <c r="R209" s="24">
        <v>-0.0013686299940994272</v>
      </c>
      <c r="S209" s="24">
        <v>-0.000560931338071238</v>
      </c>
      <c r="T209" s="24">
        <v>0.000304790581683657</v>
      </c>
      <c r="U209" s="24">
        <v>-8.461658265555724E-05</v>
      </c>
      <c r="V209" s="24">
        <v>-5.053661829223129E-05</v>
      </c>
      <c r="W209" s="24">
        <v>-3.637682513683218E-05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1677</v>
      </c>
      <c r="B211" s="24">
        <v>99.64</v>
      </c>
      <c r="C211" s="24">
        <v>120.64</v>
      </c>
      <c r="D211" s="24">
        <v>8.860596147435842</v>
      </c>
      <c r="E211" s="24">
        <v>9.209744297007097</v>
      </c>
      <c r="F211" s="24">
        <v>18.656588158684922</v>
      </c>
      <c r="G211" s="24" t="s">
        <v>59</v>
      </c>
      <c r="H211" s="24">
        <v>17.92543910635726</v>
      </c>
      <c r="I211" s="24">
        <v>50.06543910635726</v>
      </c>
      <c r="J211" s="24" t="s">
        <v>73</v>
      </c>
      <c r="K211" s="24">
        <v>2.981376069390903</v>
      </c>
      <c r="M211" s="24" t="s">
        <v>68</v>
      </c>
      <c r="N211" s="24">
        <v>2.454779541473178</v>
      </c>
      <c r="X211" s="24">
        <v>67.5</v>
      </c>
    </row>
    <row r="212" spans="1:24" ht="12.75" hidden="1">
      <c r="A212" s="24">
        <v>1667</v>
      </c>
      <c r="B212" s="24">
        <v>175.3800048828125</v>
      </c>
      <c r="C212" s="24">
        <v>169.0800018310547</v>
      </c>
      <c r="D212" s="24">
        <v>8.14189338684082</v>
      </c>
      <c r="E212" s="24">
        <v>8.444836616516113</v>
      </c>
      <c r="F212" s="24">
        <v>29.203192216663123</v>
      </c>
      <c r="G212" s="24" t="s">
        <v>56</v>
      </c>
      <c r="H212" s="24">
        <v>-22.32314381833828</v>
      </c>
      <c r="I212" s="24">
        <v>85.55686106447422</v>
      </c>
      <c r="J212" s="24" t="s">
        <v>62</v>
      </c>
      <c r="K212" s="24">
        <v>0.8979911658904601</v>
      </c>
      <c r="L212" s="24">
        <v>1.4553971159358454</v>
      </c>
      <c r="M212" s="24">
        <v>0.2125872585182562</v>
      </c>
      <c r="N212" s="24">
        <v>0.09245568402370107</v>
      </c>
      <c r="O212" s="24">
        <v>0.03606569487804811</v>
      </c>
      <c r="P212" s="24">
        <v>0.04175080505986269</v>
      </c>
      <c r="Q212" s="24">
        <v>0.004389883170887717</v>
      </c>
      <c r="R212" s="24">
        <v>0.0014230160348443727</v>
      </c>
      <c r="S212" s="24">
        <v>0.0004732018665156059</v>
      </c>
      <c r="T212" s="24">
        <v>0.0006143285632496183</v>
      </c>
      <c r="U212" s="24">
        <v>9.596910605826405E-05</v>
      </c>
      <c r="V212" s="24">
        <v>5.2793102732877754E-05</v>
      </c>
      <c r="W212" s="24">
        <v>2.9508911678708136E-05</v>
      </c>
      <c r="X212" s="24">
        <v>67.5</v>
      </c>
    </row>
    <row r="213" spans="1:24" ht="12.75" hidden="1">
      <c r="A213" s="24">
        <v>1665</v>
      </c>
      <c r="B213" s="24">
        <v>107.73999786376953</v>
      </c>
      <c r="C213" s="24">
        <v>133.83999633789062</v>
      </c>
      <c r="D213" s="24">
        <v>8.317554473876953</v>
      </c>
      <c r="E213" s="24">
        <v>8.384806632995605</v>
      </c>
      <c r="F213" s="24">
        <v>24.95263219555688</v>
      </c>
      <c r="G213" s="24" t="s">
        <v>57</v>
      </c>
      <c r="H213" s="24">
        <v>31.117132832507394</v>
      </c>
      <c r="I213" s="24">
        <v>71.35713069627693</v>
      </c>
      <c r="J213" s="24" t="s">
        <v>60</v>
      </c>
      <c r="K213" s="24">
        <v>-0.5044944796212373</v>
      </c>
      <c r="L213" s="24">
        <v>0.007919380848642991</v>
      </c>
      <c r="M213" s="24">
        <v>0.12142386857091371</v>
      </c>
      <c r="N213" s="24">
        <v>-0.0009569764091459466</v>
      </c>
      <c r="O213" s="24">
        <v>-0.0199387659745026</v>
      </c>
      <c r="P213" s="24">
        <v>0.0009060972955720422</v>
      </c>
      <c r="Q213" s="24">
        <v>0.0026011226450217413</v>
      </c>
      <c r="R213" s="24">
        <v>-7.68970951911752E-05</v>
      </c>
      <c r="S213" s="24">
        <v>-0.00023431513347298274</v>
      </c>
      <c r="T213" s="24">
        <v>6.452821386112239E-05</v>
      </c>
      <c r="U213" s="24">
        <v>6.279880260511458E-05</v>
      </c>
      <c r="V213" s="24">
        <v>-6.0686155765834596E-06</v>
      </c>
      <c r="W213" s="24">
        <v>-1.3734868195602527E-05</v>
      </c>
      <c r="X213" s="24">
        <v>67.5</v>
      </c>
    </row>
    <row r="214" spans="1:24" ht="12.75" hidden="1">
      <c r="A214" s="24">
        <v>1666</v>
      </c>
      <c r="B214" s="24">
        <v>140.89999389648438</v>
      </c>
      <c r="C214" s="24">
        <v>135.1999969482422</v>
      </c>
      <c r="D214" s="24">
        <v>8.27513599395752</v>
      </c>
      <c r="E214" s="24">
        <v>8.925705909729004</v>
      </c>
      <c r="F214" s="24">
        <v>24.43754877288303</v>
      </c>
      <c r="G214" s="24" t="s">
        <v>58</v>
      </c>
      <c r="H214" s="24">
        <v>-3.0596960763278815</v>
      </c>
      <c r="I214" s="24">
        <v>70.3402978201565</v>
      </c>
      <c r="J214" s="24" t="s">
        <v>61</v>
      </c>
      <c r="K214" s="24">
        <v>0.7428818573965883</v>
      </c>
      <c r="L214" s="24">
        <v>1.45537556956318</v>
      </c>
      <c r="M214" s="24">
        <v>0.17449809920334766</v>
      </c>
      <c r="N214" s="24">
        <v>-0.09245073122719359</v>
      </c>
      <c r="O214" s="24">
        <v>0.03005295257458879</v>
      </c>
      <c r="P214" s="24">
        <v>0.04174097160869178</v>
      </c>
      <c r="Q214" s="24">
        <v>0.0035362742031124082</v>
      </c>
      <c r="R214" s="24">
        <v>-0.0014209368290586883</v>
      </c>
      <c r="S214" s="24">
        <v>0.00041111607205191034</v>
      </c>
      <c r="T214" s="24">
        <v>0.000610930186879183</v>
      </c>
      <c r="U214" s="24">
        <v>7.25698264362413E-05</v>
      </c>
      <c r="V214" s="24">
        <v>-5.244314636964332E-05</v>
      </c>
      <c r="W214" s="24">
        <v>2.61176044864613E-05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1677</v>
      </c>
      <c r="B216" s="100">
        <v>99.64</v>
      </c>
      <c r="C216" s="100">
        <v>120.64</v>
      </c>
      <c r="D216" s="100">
        <v>8.860596147435842</v>
      </c>
      <c r="E216" s="100">
        <v>9.209744297007097</v>
      </c>
      <c r="F216" s="100">
        <v>17.82957952623363</v>
      </c>
      <c r="G216" s="100" t="s">
        <v>59</v>
      </c>
      <c r="H216" s="100">
        <v>15.706139951750188</v>
      </c>
      <c r="I216" s="100">
        <v>47.84613995175019</v>
      </c>
      <c r="J216" s="100" t="s">
        <v>73</v>
      </c>
      <c r="K216" s="100">
        <v>2.7942051698767325</v>
      </c>
      <c r="M216" s="100" t="s">
        <v>68</v>
      </c>
      <c r="N216" s="100">
        <v>1.6825773091112197</v>
      </c>
      <c r="X216" s="100">
        <v>67.5</v>
      </c>
    </row>
    <row r="217" spans="1:24" s="100" customFormat="1" ht="12.75">
      <c r="A217" s="100">
        <v>1667</v>
      </c>
      <c r="B217" s="100">
        <v>175.3800048828125</v>
      </c>
      <c r="C217" s="100">
        <v>169.0800018310547</v>
      </c>
      <c r="D217" s="100">
        <v>8.14189338684082</v>
      </c>
      <c r="E217" s="100">
        <v>8.444836616516113</v>
      </c>
      <c r="F217" s="100">
        <v>29.203192216663123</v>
      </c>
      <c r="G217" s="100" t="s">
        <v>56</v>
      </c>
      <c r="H217" s="100">
        <v>-22.32314381833828</v>
      </c>
      <c r="I217" s="100">
        <v>85.55686106447422</v>
      </c>
      <c r="J217" s="100" t="s">
        <v>62</v>
      </c>
      <c r="K217" s="100">
        <v>1.459005459614046</v>
      </c>
      <c r="L217" s="100">
        <v>0.7304448662059282</v>
      </c>
      <c r="M217" s="100">
        <v>0.3453999453442021</v>
      </c>
      <c r="N217" s="100">
        <v>0.09344026639279614</v>
      </c>
      <c r="O217" s="100">
        <v>0.05859686751013075</v>
      </c>
      <c r="P217" s="100">
        <v>0.020954263201212898</v>
      </c>
      <c r="Q217" s="100">
        <v>0.00713249074911115</v>
      </c>
      <c r="R217" s="100">
        <v>0.0014381892707416774</v>
      </c>
      <c r="S217" s="100">
        <v>0.0007688333953533955</v>
      </c>
      <c r="T217" s="100">
        <v>0.00030834025096954733</v>
      </c>
      <c r="U217" s="100">
        <v>0.00015598691979053992</v>
      </c>
      <c r="V217" s="100">
        <v>5.337123245940085E-05</v>
      </c>
      <c r="W217" s="100">
        <v>4.795132879612316E-05</v>
      </c>
      <c r="X217" s="100">
        <v>67.5</v>
      </c>
    </row>
    <row r="218" spans="1:24" s="100" customFormat="1" ht="12.75">
      <c r="A218" s="100">
        <v>1666</v>
      </c>
      <c r="B218" s="100">
        <v>140.89999389648438</v>
      </c>
      <c r="C218" s="100">
        <v>135.1999969482422</v>
      </c>
      <c r="D218" s="100">
        <v>8.27513599395752</v>
      </c>
      <c r="E218" s="100">
        <v>8.925705909729004</v>
      </c>
      <c r="F218" s="100">
        <v>30.68621379423616</v>
      </c>
      <c r="G218" s="100" t="s">
        <v>57</v>
      </c>
      <c r="H218" s="100">
        <v>14.926271447063769</v>
      </c>
      <c r="I218" s="100">
        <v>88.32626534354814</v>
      </c>
      <c r="J218" s="100" t="s">
        <v>60</v>
      </c>
      <c r="K218" s="100">
        <v>0.03566985503983697</v>
      </c>
      <c r="L218" s="100">
        <v>0.003974810034648055</v>
      </c>
      <c r="M218" s="100">
        <v>-0.00451889164781913</v>
      </c>
      <c r="N218" s="100">
        <v>-0.0009668150555889052</v>
      </c>
      <c r="O218" s="100">
        <v>0.002064089066698485</v>
      </c>
      <c r="P218" s="100">
        <v>0.0004546714785620539</v>
      </c>
      <c r="Q218" s="100">
        <v>9.390102125059145E-05</v>
      </c>
      <c r="R218" s="100">
        <v>-7.770319708421673E-05</v>
      </c>
      <c r="S218" s="100">
        <v>7.893358334127277E-05</v>
      </c>
      <c r="T218" s="100">
        <v>3.23767967106426E-05</v>
      </c>
      <c r="U218" s="100">
        <v>1.4389857549147958E-05</v>
      </c>
      <c r="V218" s="100">
        <v>-6.1276776260708905E-06</v>
      </c>
      <c r="W218" s="100">
        <v>6.513328831763357E-06</v>
      </c>
      <c r="X218" s="100">
        <v>67.5</v>
      </c>
    </row>
    <row r="219" spans="1:24" s="100" customFormat="1" ht="12.75">
      <c r="A219" s="100">
        <v>1665</v>
      </c>
      <c r="B219" s="100">
        <v>107.73999786376953</v>
      </c>
      <c r="C219" s="100">
        <v>133.83999633789062</v>
      </c>
      <c r="D219" s="100">
        <v>8.317554473876953</v>
      </c>
      <c r="E219" s="100">
        <v>8.384806632995605</v>
      </c>
      <c r="F219" s="100">
        <v>19.52732635683697</v>
      </c>
      <c r="G219" s="100" t="s">
        <v>58</v>
      </c>
      <c r="H219" s="100">
        <v>15.602366503777354</v>
      </c>
      <c r="I219" s="100">
        <v>55.842364367546885</v>
      </c>
      <c r="J219" s="100" t="s">
        <v>61</v>
      </c>
      <c r="K219" s="100">
        <v>1.4585693650372034</v>
      </c>
      <c r="L219" s="100">
        <v>0.7304340514049059</v>
      </c>
      <c r="M219" s="100">
        <v>0.34537038359137434</v>
      </c>
      <c r="N219" s="100">
        <v>-0.09343526450010721</v>
      </c>
      <c r="O219" s="100">
        <v>0.05856050220348654</v>
      </c>
      <c r="P219" s="100">
        <v>0.020949329825850925</v>
      </c>
      <c r="Q219" s="100">
        <v>0.007131872607132311</v>
      </c>
      <c r="R219" s="100">
        <v>-0.0014360886433780365</v>
      </c>
      <c r="S219" s="100">
        <v>0.0007647707363854458</v>
      </c>
      <c r="T219" s="100">
        <v>0.0003066357014483492</v>
      </c>
      <c r="U219" s="100">
        <v>0.00015532176648961845</v>
      </c>
      <c r="V219" s="100">
        <v>-5.3018298927317096E-05</v>
      </c>
      <c r="W219" s="100">
        <v>4.750690982207989E-05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1677</v>
      </c>
      <c r="B221" s="24">
        <v>99.64</v>
      </c>
      <c r="C221" s="24">
        <v>120.64</v>
      </c>
      <c r="D221" s="24">
        <v>8.860596147435842</v>
      </c>
      <c r="E221" s="24">
        <v>9.209744297007097</v>
      </c>
      <c r="F221" s="24">
        <v>24.28009887779428</v>
      </c>
      <c r="G221" s="24" t="s">
        <v>59</v>
      </c>
      <c r="H221" s="24">
        <v>33.01627624532547</v>
      </c>
      <c r="I221" s="24">
        <v>65.15627624532547</v>
      </c>
      <c r="J221" s="24" t="s">
        <v>73</v>
      </c>
      <c r="K221" s="24">
        <v>2.8729244697887517</v>
      </c>
      <c r="M221" s="24" t="s">
        <v>68</v>
      </c>
      <c r="N221" s="24">
        <v>2.4056649153916267</v>
      </c>
      <c r="X221" s="24">
        <v>67.5</v>
      </c>
    </row>
    <row r="222" spans="1:24" ht="12.75" hidden="1">
      <c r="A222" s="24">
        <v>1666</v>
      </c>
      <c r="B222" s="24">
        <v>140.89999389648438</v>
      </c>
      <c r="C222" s="24">
        <v>135.1999969482422</v>
      </c>
      <c r="D222" s="24">
        <v>8.27513599395752</v>
      </c>
      <c r="E222" s="24">
        <v>8.925705909729004</v>
      </c>
      <c r="F222" s="24">
        <v>23.165464968808234</v>
      </c>
      <c r="G222" s="24" t="s">
        <v>56</v>
      </c>
      <c r="H222" s="24">
        <v>-6.721223444003485</v>
      </c>
      <c r="I222" s="24">
        <v>66.67877045248089</v>
      </c>
      <c r="J222" s="24" t="s">
        <v>62</v>
      </c>
      <c r="K222" s="24">
        <v>0.8288083384215559</v>
      </c>
      <c r="L222" s="24">
        <v>1.4618135570212187</v>
      </c>
      <c r="M222" s="24">
        <v>0.19620824672173423</v>
      </c>
      <c r="N222" s="24">
        <v>0.08785986571724339</v>
      </c>
      <c r="O222" s="24">
        <v>0.033285937290806776</v>
      </c>
      <c r="P222" s="24">
        <v>0.04193469734834819</v>
      </c>
      <c r="Q222" s="24">
        <v>0.004051722482992181</v>
      </c>
      <c r="R222" s="24">
        <v>0.0013523543773367374</v>
      </c>
      <c r="S222" s="24">
        <v>0.0004367100332981639</v>
      </c>
      <c r="T222" s="24">
        <v>0.0006170558260085275</v>
      </c>
      <c r="U222" s="24">
        <v>8.866490752649268E-05</v>
      </c>
      <c r="V222" s="24">
        <v>5.0179661564007855E-05</v>
      </c>
      <c r="W222" s="24">
        <v>2.7233775645517617E-05</v>
      </c>
      <c r="X222" s="24">
        <v>67.5</v>
      </c>
    </row>
    <row r="223" spans="1:24" ht="12.75" hidden="1">
      <c r="A223" s="24">
        <v>1665</v>
      </c>
      <c r="B223" s="24">
        <v>107.73999786376953</v>
      </c>
      <c r="C223" s="24">
        <v>133.83999633789062</v>
      </c>
      <c r="D223" s="24">
        <v>8.317554473876953</v>
      </c>
      <c r="E223" s="24">
        <v>8.384806632995605</v>
      </c>
      <c r="F223" s="24">
        <v>19.52732635683697</v>
      </c>
      <c r="G223" s="24" t="s">
        <v>57</v>
      </c>
      <c r="H223" s="24">
        <v>15.602366503777354</v>
      </c>
      <c r="I223" s="24">
        <v>55.842364367546885</v>
      </c>
      <c r="J223" s="24" t="s">
        <v>60</v>
      </c>
      <c r="K223" s="24">
        <v>0.6678708151227957</v>
      </c>
      <c r="L223" s="24">
        <v>0.007954877385022823</v>
      </c>
      <c r="M223" s="24">
        <v>-0.1594191305034068</v>
      </c>
      <c r="N223" s="24">
        <v>-0.0009087614581709843</v>
      </c>
      <c r="O223" s="24">
        <v>0.02660830749691903</v>
      </c>
      <c r="P223" s="24">
        <v>0.0009099850908404172</v>
      </c>
      <c r="Q223" s="24">
        <v>-0.003352814093156286</v>
      </c>
      <c r="R223" s="24">
        <v>-7.300119261267364E-05</v>
      </c>
      <c r="S223" s="24">
        <v>0.00033063070474225457</v>
      </c>
      <c r="T223" s="24">
        <v>6.478958975099806E-05</v>
      </c>
      <c r="U223" s="24">
        <v>-7.708286231397767E-05</v>
      </c>
      <c r="V223" s="24">
        <v>-5.75225199610252E-06</v>
      </c>
      <c r="W223" s="24">
        <v>2.002564837975968E-05</v>
      </c>
      <c r="X223" s="24">
        <v>67.5</v>
      </c>
    </row>
    <row r="224" spans="1:24" ht="12.75" hidden="1">
      <c r="A224" s="24">
        <v>1667</v>
      </c>
      <c r="B224" s="24">
        <v>175.3800048828125</v>
      </c>
      <c r="C224" s="24">
        <v>169.0800018310547</v>
      </c>
      <c r="D224" s="24">
        <v>8.14189338684082</v>
      </c>
      <c r="E224" s="24">
        <v>8.444836616516113</v>
      </c>
      <c r="F224" s="24">
        <v>30.196260395097912</v>
      </c>
      <c r="G224" s="24" t="s">
        <v>58</v>
      </c>
      <c r="H224" s="24">
        <v>-19.413742834379548</v>
      </c>
      <c r="I224" s="24">
        <v>88.46626204843295</v>
      </c>
      <c r="J224" s="24" t="s">
        <v>61</v>
      </c>
      <c r="K224" s="24">
        <v>-0.4907869559639017</v>
      </c>
      <c r="L224" s="24">
        <v>1.4617919124885104</v>
      </c>
      <c r="M224" s="24">
        <v>-0.11438189066086762</v>
      </c>
      <c r="N224" s="24">
        <v>-0.08785516579270784</v>
      </c>
      <c r="O224" s="24">
        <v>-0.01999878980030851</v>
      </c>
      <c r="P224" s="24">
        <v>0.041924822824098006</v>
      </c>
      <c r="Q224" s="24">
        <v>-0.0022748830158750826</v>
      </c>
      <c r="R224" s="24">
        <v>-0.0013503826079222742</v>
      </c>
      <c r="S224" s="24">
        <v>-0.0002853050827884486</v>
      </c>
      <c r="T224" s="24">
        <v>0.0006136450125854226</v>
      </c>
      <c r="U224" s="24">
        <v>-4.381436025056006E-05</v>
      </c>
      <c r="V224" s="24">
        <v>-4.984887191955002E-05</v>
      </c>
      <c r="W224" s="24">
        <v>-1.8456758731711723E-05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1677</v>
      </c>
      <c r="B226" s="24">
        <v>99.64</v>
      </c>
      <c r="C226" s="24">
        <v>120.64</v>
      </c>
      <c r="D226" s="24">
        <v>8.860596147435842</v>
      </c>
      <c r="E226" s="24">
        <v>9.209744297007097</v>
      </c>
      <c r="F226" s="24">
        <v>17.82957952623363</v>
      </c>
      <c r="G226" s="24" t="s">
        <v>59</v>
      </c>
      <c r="H226" s="24">
        <v>15.706139951750188</v>
      </c>
      <c r="I226" s="24">
        <v>47.84613995175019</v>
      </c>
      <c r="J226" s="24" t="s">
        <v>73</v>
      </c>
      <c r="K226" s="24">
        <v>4.0534758632058825</v>
      </c>
      <c r="M226" s="24" t="s">
        <v>68</v>
      </c>
      <c r="N226" s="24">
        <v>2.205322259336389</v>
      </c>
      <c r="X226" s="24">
        <v>67.5</v>
      </c>
    </row>
    <row r="227" spans="1:24" ht="12.75" hidden="1">
      <c r="A227" s="24">
        <v>1666</v>
      </c>
      <c r="B227" s="24">
        <v>140.89999389648438</v>
      </c>
      <c r="C227" s="24">
        <v>135.1999969482422</v>
      </c>
      <c r="D227" s="24">
        <v>8.27513599395752</v>
      </c>
      <c r="E227" s="24">
        <v>8.925705909729004</v>
      </c>
      <c r="F227" s="24">
        <v>23.165464968808234</v>
      </c>
      <c r="G227" s="24" t="s">
        <v>56</v>
      </c>
      <c r="H227" s="24">
        <v>-6.721223444003485</v>
      </c>
      <c r="I227" s="24">
        <v>66.67877045248089</v>
      </c>
      <c r="J227" s="24" t="s">
        <v>62</v>
      </c>
      <c r="K227" s="24">
        <v>1.8983455524440012</v>
      </c>
      <c r="L227" s="24">
        <v>0.4825104304856042</v>
      </c>
      <c r="M227" s="24">
        <v>0.4494083970131775</v>
      </c>
      <c r="N227" s="24">
        <v>0.0942453866670448</v>
      </c>
      <c r="O227" s="24">
        <v>0.07624107518998616</v>
      </c>
      <c r="P227" s="24">
        <v>0.0138416561817041</v>
      </c>
      <c r="Q227" s="24">
        <v>0.009280276810758064</v>
      </c>
      <c r="R227" s="24">
        <v>0.0014506719021992293</v>
      </c>
      <c r="S227" s="24">
        <v>0.0010002742569001318</v>
      </c>
      <c r="T227" s="24">
        <v>0.00020363129216240263</v>
      </c>
      <c r="U227" s="24">
        <v>0.0002029691810003924</v>
      </c>
      <c r="V227" s="24">
        <v>5.3858775795252995E-05</v>
      </c>
      <c r="W227" s="24">
        <v>6.23731285552376E-05</v>
      </c>
      <c r="X227" s="24">
        <v>67.5</v>
      </c>
    </row>
    <row r="228" spans="1:24" ht="12.75" hidden="1">
      <c r="A228" s="24">
        <v>1667</v>
      </c>
      <c r="B228" s="24">
        <v>175.3800048828125</v>
      </c>
      <c r="C228" s="24">
        <v>169.0800018310547</v>
      </c>
      <c r="D228" s="24">
        <v>8.14189338684082</v>
      </c>
      <c r="E228" s="24">
        <v>8.444836616516113</v>
      </c>
      <c r="F228" s="24">
        <v>31.36676906054346</v>
      </c>
      <c r="G228" s="24" t="s">
        <v>57</v>
      </c>
      <c r="H228" s="24">
        <v>-15.984492822213198</v>
      </c>
      <c r="I228" s="24">
        <v>91.8955120605993</v>
      </c>
      <c r="J228" s="24" t="s">
        <v>60</v>
      </c>
      <c r="K228" s="24">
        <v>1.2245413289370248</v>
      </c>
      <c r="L228" s="24">
        <v>-0.0026245993902900967</v>
      </c>
      <c r="M228" s="24">
        <v>-0.285971548270852</v>
      </c>
      <c r="N228" s="24">
        <v>-0.0009742400474125845</v>
      </c>
      <c r="O228" s="24">
        <v>0.04980527029430821</v>
      </c>
      <c r="P228" s="24">
        <v>-0.00030060592900573384</v>
      </c>
      <c r="Q228" s="24">
        <v>-0.005715374144011054</v>
      </c>
      <c r="R228" s="24">
        <v>-7.831850401449602E-05</v>
      </c>
      <c r="S228" s="24">
        <v>0.000703081742918054</v>
      </c>
      <c r="T228" s="24">
        <v>-2.142178177150923E-05</v>
      </c>
      <c r="U228" s="24">
        <v>-0.0001119214872231324</v>
      </c>
      <c r="V228" s="24">
        <v>-6.167579830301402E-06</v>
      </c>
      <c r="W228" s="24">
        <v>4.528763825635421E-05</v>
      </c>
      <c r="X228" s="24">
        <v>67.5</v>
      </c>
    </row>
    <row r="229" spans="1:24" ht="12.75" hidden="1">
      <c r="A229" s="24">
        <v>1665</v>
      </c>
      <c r="B229" s="24">
        <v>107.73999786376953</v>
      </c>
      <c r="C229" s="24">
        <v>133.83999633789062</v>
      </c>
      <c r="D229" s="24">
        <v>8.317554473876953</v>
      </c>
      <c r="E229" s="24">
        <v>8.384806632995605</v>
      </c>
      <c r="F229" s="24">
        <v>24.95263219555688</v>
      </c>
      <c r="G229" s="24" t="s">
        <v>58</v>
      </c>
      <c r="H229" s="24">
        <v>31.117132832507394</v>
      </c>
      <c r="I229" s="24">
        <v>71.35713069627693</v>
      </c>
      <c r="J229" s="24" t="s">
        <v>61</v>
      </c>
      <c r="K229" s="24">
        <v>1.4505910416823429</v>
      </c>
      <c r="L229" s="24">
        <v>-0.48250329222238847</v>
      </c>
      <c r="M229" s="24">
        <v>0.34668167082429596</v>
      </c>
      <c r="N229" s="24">
        <v>-0.09424035104110554</v>
      </c>
      <c r="O229" s="24">
        <v>0.057724661948217786</v>
      </c>
      <c r="P229" s="24">
        <v>-0.01383839159468881</v>
      </c>
      <c r="Q229" s="24">
        <v>0.007311500261797423</v>
      </c>
      <c r="R229" s="24">
        <v>-0.0014485562397640148</v>
      </c>
      <c r="S229" s="24">
        <v>0.0007114946604103381</v>
      </c>
      <c r="T229" s="24">
        <v>-0.0002025013837322195</v>
      </c>
      <c r="U229" s="24">
        <v>0.00016932238225861418</v>
      </c>
      <c r="V229" s="24">
        <v>-5.3504473543809296E-05</v>
      </c>
      <c r="W229" s="24">
        <v>4.288865802202023E-05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2004-11-10T10:03:08Z</cp:lastPrinted>
  <dcterms:created xsi:type="dcterms:W3CDTF">2003-07-09T12:58:06Z</dcterms:created>
  <dcterms:modified xsi:type="dcterms:W3CDTF">2004-11-16T06:15:47Z</dcterms:modified>
  <cp:category/>
  <cp:version/>
  <cp:contentType/>
  <cp:contentStatus/>
</cp:coreProperties>
</file>