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<sst xmlns="http://schemas.openxmlformats.org/spreadsheetml/2006/main" count="627" uniqueCount="147">
  <si>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</si>
  <si>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</si>
  <si>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</si>
  <si>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</si>
  <si>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</si>
  <si>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</si>
  <si>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</si>
  <si>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</si>
  <si>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</si>
  <si>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</si>
  <si>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</si>
  <si>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</si>
  <si>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</si>
  <si>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</si>
  <si>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</si>
  <si>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</si>
  <si>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</si>
  <si>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</si>
  <si>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</si>
  <si>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</si>
  <si>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</si>
  <si>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</si>
  <si>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</si>
  <si>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</si>
  <si>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</si>
  <si>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</si>
  <si>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</si>
  <si>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</si>
  <si>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</si>
  <si>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</si>
  <si>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</si>
  <si>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</si>
  <si>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</si>
  <si>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</si>
  <si>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</si>
  <si>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</si>
  <si>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</si>
  <si>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</si>
  <si>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</si>
  <si>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</si>
  <si>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</si>
  <si>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</si>
  <si>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</si>
  <si>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</si>
  <si>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</si>
  <si>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</si>
  <si>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</si>
  <si>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</si>
  <si>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</si>
  <si>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</si>
  <si>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</si>
  <si>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</si>
  <si>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</si>
  <si>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</si>
  <si>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</si>
  <si>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</si>
  <si>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</si>
  <si>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</si>
  <si>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</si>
  <si>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</si>
  <si>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</si>
  <si>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</si>
  <si>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</si>
  <si>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</si>
  <si>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</si>
  <si>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</si>
  <si>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</si>
  <si>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</si>
  <si>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</si>
  <si>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</si>
  <si>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</si>
  <si>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</si>
  <si>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</si>
  <si>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</si>
  <si>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</si>
  <si>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</si>
  <si>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</si>
  <si>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</si>
  <si>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</si>
  <si>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</si>
  <si>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</si>
  <si>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</si>
  <si>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</si>
  <si>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</si>
  <si>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</si>
  <si>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</si>
  <si>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</si>
  <si>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</si>
  <si>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</si>
  <si>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</si>
  <si>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</si>
  <si>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</si>
  <si>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</si>
  <si>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</si>
  <si>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</si>
  <si>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</si>
  <si>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</si>
  <si>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</si>
  <si>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</si>
  <si>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</si>
  <si>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</si>
  <si>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</si>
  <si>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</si>
  <si>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</si>
  <si>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</si>
  <si>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</si>
  <si>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</si>
  <si>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</si>
  <si>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</si>
  <si>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</si>
  <si>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</si>
  <si>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</si>
  <si>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</si>
  <si>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</si>
  <si>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</si>
  <si>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</si>
  <si>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</si>
  <si>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</si>
  <si>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</si>
  <si>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</si>
  <si>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</si>
  <si>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</si>
  <si>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</si>
  <si>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</si>
  <si>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</si>
  <si>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</si>
  <si>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</si>
  <si>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</si>
  <si>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</si>
  <si>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</si>
  <si>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</si>
  <si>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</si>
  <si>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</si>
  <si>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</si>
  <si>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</si>
  <si>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</si>
  <si>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</si>
  <si>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</si>
  <si>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</si>
  <si>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</si>
  <si>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</si>
  <si>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</si>
  <si>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</si>
  <si>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made with heads -1 mm</t>
  </si>
  <si>
    <t>AP 389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</si>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</sst>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125.6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129.0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139.3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6.558221766923573</v>
      </c>
      <c r="C41" s="77">
        <f aca="true" t="shared" si="0" ref="C41:C55">($B$41*H41+$B$42*J41+$B$43*L41+$B$44*N41+$B$45*P41+$B$46*R41+$B$47*T41+$B$48*V41)/100</f>
        <v>-2.1667648809633084E-08</v>
      </c>
      <c r="D41" s="77">
        <f aca="true" t="shared" si="1" ref="D41:D55">($B$41*I41+$B$42*K41+$B$43*M41+$B$44*O41+$B$45*Q41+$B$46*S41+$B$47*U41+$B$48*W41)/100</f>
        <v>-3.3755280367930595E-08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4.111639390973934</v>
      </c>
      <c r="C42" s="77">
        <f t="shared" si="0"/>
        <v>-1.020496996889683E-10</v>
      </c>
      <c r="D42" s="77">
        <f t="shared" si="1"/>
        <v>-3.803666387307998E-08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-4.023900939973416</v>
      </c>
      <c r="C43" s="77">
        <f t="shared" si="0"/>
        <v>0.2588851986557611</v>
      </c>
      <c r="D43" s="77">
        <f t="shared" si="1"/>
        <v>-0.40802285078397915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10.88377423097728</v>
      </c>
      <c r="C44" s="77">
        <f t="shared" si="0"/>
        <v>0.0013267490961721494</v>
      </c>
      <c r="D44" s="77">
        <f t="shared" si="1"/>
        <v>0.24367366880937869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6.558221766923573</v>
      </c>
      <c r="C45" s="77">
        <f t="shared" si="0"/>
        <v>-0.062381192851450135</v>
      </c>
      <c r="D45" s="77">
        <f t="shared" si="1"/>
        <v>-0.09589079823710346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4.111639390973934</v>
      </c>
      <c r="C46" s="77">
        <f t="shared" si="0"/>
        <v>-0.0007083251882769777</v>
      </c>
      <c r="D46" s="77">
        <f t="shared" si="1"/>
        <v>-0.06849810992784637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-4.023900939973416</v>
      </c>
      <c r="C47" s="77">
        <f t="shared" si="0"/>
        <v>0.010219854176819676</v>
      </c>
      <c r="D47" s="77">
        <f t="shared" si="1"/>
        <v>-0.016498098195019583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10.88377423097728</v>
      </c>
      <c r="C48" s="77">
        <f t="shared" si="0"/>
        <v>0.00015170893281882955</v>
      </c>
      <c r="D48" s="77">
        <f t="shared" si="1"/>
        <v>0.006988585421484807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-0.001339674048954782</v>
      </c>
      <c r="D49" s="77">
        <f t="shared" si="1"/>
        <v>-0.0019457304092249431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-5.692992873645593E-05</v>
      </c>
      <c r="D50" s="77">
        <f t="shared" si="1"/>
        <v>-0.0010528954260145447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0.00011917767323414882</v>
      </c>
      <c r="D51" s="77">
        <f t="shared" si="1"/>
        <v>-0.00022501073075077257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1.0795784801686061E-05</v>
      </c>
      <c r="D52" s="77">
        <f t="shared" si="1"/>
        <v>0.00010228674385441825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-3.259339294892585E-05</v>
      </c>
      <c r="D53" s="77">
        <f t="shared" si="1"/>
        <v>-4.0110803124560136E-05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-4.489732131518741E-06</v>
      </c>
      <c r="D54" s="77">
        <f t="shared" si="1"/>
        <v>-3.88719272167311E-05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6.963791541214115E-06</v>
      </c>
      <c r="D55" s="77">
        <f t="shared" si="1"/>
        <v>-1.4266453166752144E-05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1684</v>
      </c>
      <c r="B3" s="11">
        <v>125.66666666666669</v>
      </c>
      <c r="C3" s="11">
        <v>129.86666666666667</v>
      </c>
      <c r="D3" s="11">
        <v>8.446485655480261</v>
      </c>
      <c r="E3" s="11">
        <v>8.851684356141403</v>
      </c>
      <c r="F3" s="12" t="s">
        <v>69</v>
      </c>
      <c r="H3" s="102">
        <v>0.0625</v>
      </c>
      <c r="I3" s="2" t="s">
        <v>143</v>
      </c>
    </row>
    <row r="4" spans="1:9" ht="16.5" customHeight="1">
      <c r="A4" s="13">
        <v>1687</v>
      </c>
      <c r="B4" s="14">
        <v>115.67666666666666</v>
      </c>
      <c r="C4" s="14">
        <v>129.02666666666667</v>
      </c>
      <c r="D4" s="14">
        <v>9.019919815818811</v>
      </c>
      <c r="E4" s="14">
        <v>9.391144675664886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1681</v>
      </c>
      <c r="B5" s="26">
        <v>128.0533333333333</v>
      </c>
      <c r="C5" s="26">
        <v>128.65333333333334</v>
      </c>
      <c r="D5" s="26">
        <v>8.337910934984114</v>
      </c>
      <c r="E5" s="26">
        <v>8.871777314196086</v>
      </c>
      <c r="F5" s="15" t="s">
        <v>71</v>
      </c>
      <c r="I5" s="75">
        <v>2610</v>
      </c>
    </row>
    <row r="6" spans="1:6" s="2" customFormat="1" ht="13.5" thickBot="1">
      <c r="A6" s="16">
        <v>1686</v>
      </c>
      <c r="B6" s="17">
        <v>139.33333333333334</v>
      </c>
      <c r="C6" s="17">
        <v>144.75</v>
      </c>
      <c r="D6" s="17">
        <v>8.531221891701996</v>
      </c>
      <c r="E6" s="17">
        <v>8.795153385685458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144</v>
      </c>
      <c r="B13" s="109"/>
      <c r="C13" s="109"/>
      <c r="D13" s="109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2632</v>
      </c>
      <c r="K15" s="75">
        <v>2549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6.558221766923573</v>
      </c>
      <c r="C19" s="34">
        <v>54.734888433590235</v>
      </c>
      <c r="D19" s="35">
        <v>20.749391181330914</v>
      </c>
      <c r="K19" s="97" t="s">
        <v>131</v>
      </c>
    </row>
    <row r="20" spans="1:11" ht="12.75">
      <c r="A20" s="33" t="s">
        <v>57</v>
      </c>
      <c r="B20" s="34">
        <v>4.111639390973934</v>
      </c>
      <c r="C20" s="34">
        <v>64.66497272430725</v>
      </c>
      <c r="D20" s="35">
        <v>22.64847413550493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-4.023900939973416</v>
      </c>
      <c r="C21" s="34">
        <v>67.80943239335993</v>
      </c>
      <c r="D21" s="35">
        <v>24.28892042622119</v>
      </c>
      <c r="F21" s="24" t="s">
        <v>134</v>
      </c>
    </row>
    <row r="22" spans="1:11" ht="16.5" thickBot="1">
      <c r="A22" s="36" t="s">
        <v>59</v>
      </c>
      <c r="B22" s="37">
        <v>10.88377423097728</v>
      </c>
      <c r="C22" s="37">
        <v>69.05044089764397</v>
      </c>
      <c r="D22" s="38">
        <v>24.501836910834633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16.897939682006836</v>
      </c>
      <c r="I23" s="75">
        <v>2633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0.2588851986557611</v>
      </c>
      <c r="C27" s="44">
        <v>0.0013267490961721494</v>
      </c>
      <c r="D27" s="44">
        <v>-0.062381192851450135</v>
      </c>
      <c r="E27" s="44">
        <v>-0.0007083251882769777</v>
      </c>
      <c r="F27" s="44">
        <v>0.010219854176819676</v>
      </c>
      <c r="G27" s="44">
        <v>0.00015170893281882955</v>
      </c>
      <c r="H27" s="44">
        <v>-0.001339674048954782</v>
      </c>
      <c r="I27" s="45">
        <v>-5.692992873645593E-05</v>
      </c>
    </row>
    <row r="28" spans="1:9" ht="13.5" thickBot="1">
      <c r="A28" s="46" t="s">
        <v>61</v>
      </c>
      <c r="B28" s="47">
        <v>-0.40802285078397915</v>
      </c>
      <c r="C28" s="47">
        <v>0.24367366880937869</v>
      </c>
      <c r="D28" s="47">
        <v>-0.09589079823710346</v>
      </c>
      <c r="E28" s="47">
        <v>-0.06849810992784637</v>
      </c>
      <c r="F28" s="47">
        <v>-0.016498098195019583</v>
      </c>
      <c r="G28" s="47">
        <v>0.006988585421484807</v>
      </c>
      <c r="H28" s="47">
        <v>-0.0019457304092249431</v>
      </c>
      <c r="I28" s="48">
        <v>-0.0010528954260145447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1684</v>
      </c>
      <c r="B39" s="50">
        <v>125.66666666666669</v>
      </c>
      <c r="C39" s="50">
        <v>129.86666666666667</v>
      </c>
      <c r="D39" s="50">
        <v>8.446485655480261</v>
      </c>
      <c r="E39" s="50">
        <v>8.851684356141403</v>
      </c>
      <c r="F39" s="54">
        <f>I39*D39/(23678+B39)*1000</f>
        <v>24.501836910834633</v>
      </c>
      <c r="G39" s="59" t="s">
        <v>59</v>
      </c>
      <c r="H39" s="58">
        <f>I39-B39+X39</f>
        <v>10.88377423097728</v>
      </c>
      <c r="I39" s="58">
        <f>(B39+C42-2*X39)*(23678+B39)*E42/((23678+C42)*D39+E42*(23678+B39))</f>
        <v>69.05044089764397</v>
      </c>
      <c r="J39" s="24" t="s">
        <v>73</v>
      </c>
      <c r="K39" s="24">
        <f>(K40*K40+L40*L40+M40*M40+N40*N40+O40*O40+P40*P40+Q40*Q40+R40*R40+S40*S40+T40*T40+U40*U40+V40*V40+W40*W40)</f>
        <v>0.3110940294705929</v>
      </c>
      <c r="M39" s="24" t="s">
        <v>68</v>
      </c>
      <c r="N39" s="24">
        <f>(K44*K44+L44*L44+M44*M44+N44*N44+O44*O44+P44*P44+Q44*Q44+R44*R44+S44*S44+T44*T44+U44*U44+V44*V44+W44*W44)</f>
        <v>0.19201520533009245</v>
      </c>
      <c r="X39" s="55">
        <f>(1-$H$2)*1000</f>
        <v>67.5</v>
      </c>
    </row>
    <row r="40" spans="1:24" ht="12.75">
      <c r="A40" s="49">
        <v>1687</v>
      </c>
      <c r="B40" s="50">
        <v>115.67666666666666</v>
      </c>
      <c r="C40" s="50">
        <v>129.02666666666667</v>
      </c>
      <c r="D40" s="50">
        <v>9.019919815818811</v>
      </c>
      <c r="E40" s="50">
        <v>9.391144675664886</v>
      </c>
      <c r="F40" s="54">
        <f>I40*D40/(23678+B40)*1000</f>
        <v>20.749391181330914</v>
      </c>
      <c r="G40" s="59" t="s">
        <v>56</v>
      </c>
      <c r="H40" s="58">
        <f>I40-B40+X40</f>
        <v>6.558221766923573</v>
      </c>
      <c r="I40" s="58">
        <f>(B40+C39-2*X40)*(23678+B40)*E39/((23678+C39)*D40+E39*(23678+B40))</f>
        <v>54.734888433590235</v>
      </c>
      <c r="J40" s="24" t="s">
        <v>62</v>
      </c>
      <c r="K40" s="52">
        <f aca="true" t="shared" si="0" ref="K40:W40">SQRT(K41*K41+K42*K42)</f>
        <v>0.483222715572145</v>
      </c>
      <c r="L40" s="52">
        <f t="shared" si="0"/>
        <v>0.24367728070993194</v>
      </c>
      <c r="M40" s="52">
        <f t="shared" si="0"/>
        <v>0.11439605940817497</v>
      </c>
      <c r="N40" s="52">
        <f t="shared" si="0"/>
        <v>0.06850177215415433</v>
      </c>
      <c r="O40" s="52">
        <f t="shared" si="0"/>
        <v>0.019407026136117996</v>
      </c>
      <c r="P40" s="52">
        <f t="shared" si="0"/>
        <v>0.006990231884114218</v>
      </c>
      <c r="Q40" s="52">
        <f t="shared" si="0"/>
        <v>0.002362327958354971</v>
      </c>
      <c r="R40" s="52">
        <f t="shared" si="0"/>
        <v>0.001054433399939649</v>
      </c>
      <c r="S40" s="52">
        <f t="shared" si="0"/>
        <v>0.0002546235392702376</v>
      </c>
      <c r="T40" s="52">
        <f t="shared" si="0"/>
        <v>0.00010285488290705349</v>
      </c>
      <c r="U40" s="52">
        <f t="shared" si="0"/>
        <v>5.1683709147276884E-05</v>
      </c>
      <c r="V40" s="52">
        <f t="shared" si="0"/>
        <v>3.913035164876023E-05</v>
      </c>
      <c r="W40" s="52">
        <f t="shared" si="0"/>
        <v>1.5875329243471377E-05</v>
      </c>
      <c r="X40" s="55">
        <f>(1-$H$2)*1000</f>
        <v>67.5</v>
      </c>
    </row>
    <row r="41" spans="1:24" ht="12.75">
      <c r="A41" s="49">
        <v>1681</v>
      </c>
      <c r="B41" s="50">
        <v>128.0533333333333</v>
      </c>
      <c r="C41" s="50">
        <v>128.65333333333334</v>
      </c>
      <c r="D41" s="50">
        <v>8.337910934984114</v>
      </c>
      <c r="E41" s="50">
        <v>8.871777314196086</v>
      </c>
      <c r="F41" s="54">
        <f>I41*D41/(23678+B41)*1000</f>
        <v>22.64847413550493</v>
      </c>
      <c r="G41" s="59" t="s">
        <v>57</v>
      </c>
      <c r="H41" s="58">
        <f>I41-B41+X41</f>
        <v>4.111639390973934</v>
      </c>
      <c r="I41" s="58">
        <f>(B41+C40-2*X41)*(23678+B41)*E40/((23678+C40)*D41+E40*(23678+B41))</f>
        <v>64.66497272430725</v>
      </c>
      <c r="J41" s="24" t="s">
        <v>60</v>
      </c>
      <c r="K41" s="52">
        <f>'calcul config'!C43</f>
        <v>0.2588851986557611</v>
      </c>
      <c r="L41" s="52">
        <f>'calcul config'!C44</f>
        <v>0.0013267490961721494</v>
      </c>
      <c r="M41" s="52">
        <f>'calcul config'!C45</f>
        <v>-0.062381192851450135</v>
      </c>
      <c r="N41" s="52">
        <f>'calcul config'!C46</f>
        <v>-0.0007083251882769777</v>
      </c>
      <c r="O41" s="52">
        <f>'calcul config'!C47</f>
        <v>0.010219854176819676</v>
      </c>
      <c r="P41" s="52">
        <f>'calcul config'!C48</f>
        <v>0.00015170893281882955</v>
      </c>
      <c r="Q41" s="52">
        <f>'calcul config'!C49</f>
        <v>-0.001339674048954782</v>
      </c>
      <c r="R41" s="52">
        <f>'calcul config'!C50</f>
        <v>-5.692992873645593E-05</v>
      </c>
      <c r="S41" s="52">
        <f>'calcul config'!C51</f>
        <v>0.00011917767323414882</v>
      </c>
      <c r="T41" s="52">
        <f>'calcul config'!C52</f>
        <v>1.0795784801686061E-05</v>
      </c>
      <c r="U41" s="52">
        <f>'calcul config'!C53</f>
        <v>-3.259339294892585E-05</v>
      </c>
      <c r="V41" s="52">
        <f>'calcul config'!C54</f>
        <v>-4.489732131518741E-06</v>
      </c>
      <c r="W41" s="52">
        <f>'calcul config'!C55</f>
        <v>6.963791541214115E-06</v>
      </c>
      <c r="X41" s="55">
        <f>(1-$H$2)*1000</f>
        <v>67.5</v>
      </c>
    </row>
    <row r="42" spans="1:24" ht="12.75">
      <c r="A42" s="49">
        <v>1686</v>
      </c>
      <c r="B42" s="50">
        <v>139.33333333333334</v>
      </c>
      <c r="C42" s="50">
        <v>144.75</v>
      </c>
      <c r="D42" s="50">
        <v>8.531221891701996</v>
      </c>
      <c r="E42" s="50">
        <v>8.795153385685458</v>
      </c>
      <c r="F42" s="54">
        <f>I42*D42/(23678+B42)*1000</f>
        <v>24.28892042622119</v>
      </c>
      <c r="G42" s="59" t="s">
        <v>58</v>
      </c>
      <c r="H42" s="58">
        <f>I42-B42+X42</f>
        <v>-4.023900939973416</v>
      </c>
      <c r="I42" s="58">
        <f>(B42+C41-2*X42)*(23678+B42)*E41/((23678+C41)*D42+E41*(23678+B42))</f>
        <v>67.80943239335993</v>
      </c>
      <c r="J42" s="24" t="s">
        <v>61</v>
      </c>
      <c r="K42" s="52">
        <f>'calcul config'!D43</f>
        <v>-0.40802285078397915</v>
      </c>
      <c r="L42" s="52">
        <f>'calcul config'!D44</f>
        <v>0.24367366880937869</v>
      </c>
      <c r="M42" s="52">
        <f>'calcul config'!D45</f>
        <v>-0.09589079823710346</v>
      </c>
      <c r="N42" s="52">
        <f>'calcul config'!D46</f>
        <v>-0.06849810992784637</v>
      </c>
      <c r="O42" s="52">
        <f>'calcul config'!D47</f>
        <v>-0.016498098195019583</v>
      </c>
      <c r="P42" s="52">
        <f>'calcul config'!D48</f>
        <v>0.006988585421484807</v>
      </c>
      <c r="Q42" s="52">
        <f>'calcul config'!D49</f>
        <v>-0.0019457304092249431</v>
      </c>
      <c r="R42" s="52">
        <f>'calcul config'!D50</f>
        <v>-0.0010528954260145447</v>
      </c>
      <c r="S42" s="52">
        <f>'calcul config'!D51</f>
        <v>-0.00022501073075077257</v>
      </c>
      <c r="T42" s="52">
        <f>'calcul config'!D52</f>
        <v>0.00010228674385441825</v>
      </c>
      <c r="U42" s="52">
        <f>'calcul config'!D53</f>
        <v>-4.0110803124560136E-05</v>
      </c>
      <c r="V42" s="52">
        <f>'calcul config'!D54</f>
        <v>-3.88719272167311E-05</v>
      </c>
      <c r="W42" s="52">
        <f>'calcul config'!D55</f>
        <v>-1.4266453166752144E-05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0.3221484770480967</v>
      </c>
      <c r="L44" s="52">
        <f>L40/(L43*1.5)</f>
        <v>0.2320736006761257</v>
      </c>
      <c r="M44" s="52">
        <f aca="true" t="shared" si="1" ref="M44:W44">M40/(M43*1.5)</f>
        <v>0.12710673267574998</v>
      </c>
      <c r="N44" s="52">
        <f t="shared" si="1"/>
        <v>0.09133569620553911</v>
      </c>
      <c r="O44" s="52">
        <f t="shared" si="1"/>
        <v>0.08625344949385777</v>
      </c>
      <c r="P44" s="52">
        <f t="shared" si="1"/>
        <v>0.04660154589409478</v>
      </c>
      <c r="Q44" s="52">
        <f t="shared" si="1"/>
        <v>0.015748853055699803</v>
      </c>
      <c r="R44" s="52">
        <f t="shared" si="1"/>
        <v>0.00234318533319922</v>
      </c>
      <c r="S44" s="52">
        <f t="shared" si="1"/>
        <v>0.003394980523603168</v>
      </c>
      <c r="T44" s="52">
        <f t="shared" si="1"/>
        <v>0.001371398438760713</v>
      </c>
      <c r="U44" s="52">
        <f t="shared" si="1"/>
        <v>0.0006891161219636917</v>
      </c>
      <c r="V44" s="52">
        <f t="shared" si="1"/>
        <v>0.0005217380219834696</v>
      </c>
      <c r="W44" s="52">
        <f t="shared" si="1"/>
        <v>0.00021167105657961832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1687</v>
      </c>
      <c r="B51" s="100">
        <v>136.02</v>
      </c>
      <c r="C51" s="100">
        <v>138.72</v>
      </c>
      <c r="D51" s="100">
        <v>8.896497728008619</v>
      </c>
      <c r="E51" s="100">
        <v>9.009159929804278</v>
      </c>
      <c r="F51" s="100">
        <v>25.280333248826846</v>
      </c>
      <c r="G51" s="100" t="s">
        <v>59</v>
      </c>
      <c r="H51" s="100">
        <v>-0.8499594964338542</v>
      </c>
      <c r="I51" s="100">
        <v>67.67004050356616</v>
      </c>
      <c r="J51" s="100" t="s">
        <v>73</v>
      </c>
      <c r="K51" s="100">
        <v>0.31761466581075454</v>
      </c>
      <c r="M51" s="100" t="s">
        <v>68</v>
      </c>
      <c r="N51" s="100">
        <v>0.24668463043540836</v>
      </c>
      <c r="X51" s="100">
        <v>67.5</v>
      </c>
    </row>
    <row r="52" spans="1:24" s="100" customFormat="1" ht="12.75">
      <c r="A52" s="100">
        <v>1681</v>
      </c>
      <c r="B52" s="100">
        <v>136.1999969482422</v>
      </c>
      <c r="C52" s="100">
        <v>134.6999969482422</v>
      </c>
      <c r="D52" s="100">
        <v>8.3220853805542</v>
      </c>
      <c r="E52" s="100">
        <v>8.594502449035645</v>
      </c>
      <c r="F52" s="100">
        <v>25.416071161622728</v>
      </c>
      <c r="G52" s="100" t="s">
        <v>56</v>
      </c>
      <c r="H52" s="100">
        <v>4.0297785950178024</v>
      </c>
      <c r="I52" s="100">
        <v>72.72977554325999</v>
      </c>
      <c r="J52" s="100" t="s">
        <v>62</v>
      </c>
      <c r="K52" s="100">
        <v>0.34491194612723564</v>
      </c>
      <c r="L52" s="100">
        <v>0.4366242162040214</v>
      </c>
      <c r="M52" s="100">
        <v>0.08165337415697706</v>
      </c>
      <c r="N52" s="100">
        <v>0.03147248696269608</v>
      </c>
      <c r="O52" s="100">
        <v>0.013852310055353456</v>
      </c>
      <c r="P52" s="100">
        <v>0.012525376310814683</v>
      </c>
      <c r="Q52" s="100">
        <v>0.0016861369664378152</v>
      </c>
      <c r="R52" s="100">
        <v>0.0004844595752303845</v>
      </c>
      <c r="S52" s="100">
        <v>0.00018172619933212782</v>
      </c>
      <c r="T52" s="100">
        <v>0.0001842990417396183</v>
      </c>
      <c r="U52" s="100">
        <v>3.687697808917845E-05</v>
      </c>
      <c r="V52" s="100">
        <v>1.798601294808168E-05</v>
      </c>
      <c r="W52" s="100">
        <v>1.1329687939693698E-05</v>
      </c>
      <c r="X52" s="100">
        <v>67.5</v>
      </c>
    </row>
    <row r="53" spans="1:24" s="100" customFormat="1" ht="12.75">
      <c r="A53" s="100">
        <v>1686</v>
      </c>
      <c r="B53" s="100">
        <v>150</v>
      </c>
      <c r="C53" s="100">
        <v>144.39999389648438</v>
      </c>
      <c r="D53" s="100">
        <v>8.292430877685547</v>
      </c>
      <c r="E53" s="100">
        <v>8.81863784790039</v>
      </c>
      <c r="F53" s="100">
        <v>26.523019785867916</v>
      </c>
      <c r="G53" s="100" t="s">
        <v>57</v>
      </c>
      <c r="H53" s="100">
        <v>-6.287062590016788</v>
      </c>
      <c r="I53" s="100">
        <v>76.21293740998321</v>
      </c>
      <c r="J53" s="100" t="s">
        <v>60</v>
      </c>
      <c r="K53" s="100">
        <v>0.21018816439275895</v>
      </c>
      <c r="L53" s="100">
        <v>-0.0023753749697263513</v>
      </c>
      <c r="M53" s="100">
        <v>-0.04902015155252303</v>
      </c>
      <c r="N53" s="100">
        <v>-0.00032528717714899757</v>
      </c>
      <c r="O53" s="100">
        <v>0.00855958613090663</v>
      </c>
      <c r="P53" s="100">
        <v>-0.00027184563966988775</v>
      </c>
      <c r="Q53" s="100">
        <v>-0.0009765253431151483</v>
      </c>
      <c r="R53" s="100">
        <v>-2.6160007989590367E-05</v>
      </c>
      <c r="S53" s="100">
        <v>0.00012168622121176374</v>
      </c>
      <c r="T53" s="100">
        <v>-1.9362430033002936E-05</v>
      </c>
      <c r="U53" s="100">
        <v>-1.889899680963549E-05</v>
      </c>
      <c r="V53" s="100">
        <v>-2.062593436218388E-06</v>
      </c>
      <c r="W53" s="100">
        <v>7.86038144202359E-06</v>
      </c>
      <c r="X53" s="100">
        <v>67.5</v>
      </c>
    </row>
    <row r="54" spans="1:24" s="100" customFormat="1" ht="12.75">
      <c r="A54" s="100">
        <v>1684</v>
      </c>
      <c r="B54" s="100">
        <v>125.94000244140625</v>
      </c>
      <c r="C54" s="100">
        <v>134.74000549316406</v>
      </c>
      <c r="D54" s="100">
        <v>8.322842597961426</v>
      </c>
      <c r="E54" s="100">
        <v>8.841156005859375</v>
      </c>
      <c r="F54" s="100">
        <v>24.335410614272934</v>
      </c>
      <c r="G54" s="100" t="s">
        <v>58</v>
      </c>
      <c r="H54" s="100">
        <v>11.161056016531617</v>
      </c>
      <c r="I54" s="100">
        <v>69.60105845793787</v>
      </c>
      <c r="J54" s="100" t="s">
        <v>61</v>
      </c>
      <c r="K54" s="100">
        <v>0.2734688028468323</v>
      </c>
      <c r="L54" s="100">
        <v>-0.4366177547575559</v>
      </c>
      <c r="M54" s="100">
        <v>0.06530159456695497</v>
      </c>
      <c r="N54" s="100">
        <v>-0.03147080589799786</v>
      </c>
      <c r="O54" s="100">
        <v>0.010891279958629166</v>
      </c>
      <c r="P54" s="100">
        <v>-0.01252242595009889</v>
      </c>
      <c r="Q54" s="100">
        <v>0.0013745748884080344</v>
      </c>
      <c r="R54" s="100">
        <v>-0.000483752761247302</v>
      </c>
      <c r="S54" s="100">
        <v>0.00013496990438946734</v>
      </c>
      <c r="T54" s="100">
        <v>-0.00018327911252883844</v>
      </c>
      <c r="U54" s="100">
        <v>3.1666061210373716E-05</v>
      </c>
      <c r="V54" s="100">
        <v>-1.7867354870977144E-05</v>
      </c>
      <c r="W54" s="100">
        <v>8.159425984512148E-06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1687</v>
      </c>
      <c r="B56" s="24">
        <v>136.02</v>
      </c>
      <c r="C56" s="24">
        <v>138.72</v>
      </c>
      <c r="D56" s="24">
        <v>8.896497728008619</v>
      </c>
      <c r="E56" s="24">
        <v>9.009159929804278</v>
      </c>
      <c r="F56" s="24">
        <v>27.039008733720642</v>
      </c>
      <c r="G56" s="24" t="s">
        <v>59</v>
      </c>
      <c r="H56" s="24">
        <v>3.8576383079152947</v>
      </c>
      <c r="I56" s="24">
        <v>72.3776383079153</v>
      </c>
      <c r="J56" s="24" t="s">
        <v>73</v>
      </c>
      <c r="K56" s="24">
        <v>0.17963542605572996</v>
      </c>
      <c r="M56" s="24" t="s">
        <v>68</v>
      </c>
      <c r="N56" s="24">
        <v>0.11176820803566148</v>
      </c>
      <c r="X56" s="24">
        <v>67.5</v>
      </c>
    </row>
    <row r="57" spans="1:24" ht="12.75" hidden="1">
      <c r="A57" s="24">
        <v>1681</v>
      </c>
      <c r="B57" s="24">
        <v>136.1999969482422</v>
      </c>
      <c r="C57" s="24">
        <v>134.6999969482422</v>
      </c>
      <c r="D57" s="24">
        <v>8.3220853805542</v>
      </c>
      <c r="E57" s="24">
        <v>8.594502449035645</v>
      </c>
      <c r="F57" s="24">
        <v>25.416071161622728</v>
      </c>
      <c r="G57" s="24" t="s">
        <v>56</v>
      </c>
      <c r="H57" s="24">
        <v>4.0297785950178024</v>
      </c>
      <c r="I57" s="24">
        <v>72.72977554325999</v>
      </c>
      <c r="J57" s="24" t="s">
        <v>62</v>
      </c>
      <c r="K57" s="24">
        <v>0.36008918905961196</v>
      </c>
      <c r="L57" s="24">
        <v>0.203633208368721</v>
      </c>
      <c r="M57" s="24">
        <v>0.08524630602147112</v>
      </c>
      <c r="N57" s="24">
        <v>0.03148235877441825</v>
      </c>
      <c r="O57" s="24">
        <v>0.014461817241172098</v>
      </c>
      <c r="P57" s="24">
        <v>0.005841536773625116</v>
      </c>
      <c r="Q57" s="24">
        <v>0.0017603818939123234</v>
      </c>
      <c r="R57" s="24">
        <v>0.00048460007444645515</v>
      </c>
      <c r="S57" s="24">
        <v>0.0001897335312613523</v>
      </c>
      <c r="T57" s="24">
        <v>8.594709008842322E-05</v>
      </c>
      <c r="U57" s="24">
        <v>3.850860721317785E-05</v>
      </c>
      <c r="V57" s="24">
        <v>1.7980267798546102E-05</v>
      </c>
      <c r="W57" s="24">
        <v>1.1828663160061242E-05</v>
      </c>
      <c r="X57" s="24">
        <v>67.5</v>
      </c>
    </row>
    <row r="58" spans="1:24" ht="12.75" hidden="1">
      <c r="A58" s="24">
        <v>1684</v>
      </c>
      <c r="B58" s="24">
        <v>125.94000244140625</v>
      </c>
      <c r="C58" s="24">
        <v>134.74000549316406</v>
      </c>
      <c r="D58" s="24">
        <v>8.322842597961426</v>
      </c>
      <c r="E58" s="24">
        <v>8.841156005859375</v>
      </c>
      <c r="F58" s="24">
        <v>22.31313901546481</v>
      </c>
      <c r="G58" s="24" t="s">
        <v>57</v>
      </c>
      <c r="H58" s="24">
        <v>5.377210985212557</v>
      </c>
      <c r="I58" s="24">
        <v>63.81721342661881</v>
      </c>
      <c r="J58" s="24" t="s">
        <v>60</v>
      </c>
      <c r="K58" s="24">
        <v>-0.0598278282216519</v>
      </c>
      <c r="L58" s="24">
        <v>0.0011084039274981271</v>
      </c>
      <c r="M58" s="24">
        <v>0.013207230380607648</v>
      </c>
      <c r="N58" s="24">
        <v>-0.00032560978529198745</v>
      </c>
      <c r="O58" s="24">
        <v>-0.0025565151082353518</v>
      </c>
      <c r="P58" s="24">
        <v>0.000126809985836363</v>
      </c>
      <c r="Q58" s="24">
        <v>0.00022700311531354895</v>
      </c>
      <c r="R58" s="24">
        <v>-2.6169580081881784E-05</v>
      </c>
      <c r="S58" s="24">
        <v>-4.6063466792100507E-05</v>
      </c>
      <c r="T58" s="24">
        <v>9.028363448424238E-06</v>
      </c>
      <c r="U58" s="24">
        <v>1.913817286244252E-06</v>
      </c>
      <c r="V58" s="24">
        <v>-2.065502260218698E-06</v>
      </c>
      <c r="W58" s="24">
        <v>-3.2497483047743633E-06</v>
      </c>
      <c r="X58" s="24">
        <v>67.5</v>
      </c>
    </row>
    <row r="59" spans="1:24" ht="12.75" hidden="1">
      <c r="A59" s="24">
        <v>1686</v>
      </c>
      <c r="B59" s="24">
        <v>150</v>
      </c>
      <c r="C59" s="24">
        <v>144.39999389648438</v>
      </c>
      <c r="D59" s="24">
        <v>8.292430877685547</v>
      </c>
      <c r="E59" s="24">
        <v>8.81863784790039</v>
      </c>
      <c r="F59" s="24">
        <v>26.898465757077968</v>
      </c>
      <c r="G59" s="24" t="s">
        <v>58</v>
      </c>
      <c r="H59" s="24">
        <v>-5.208232180219028</v>
      </c>
      <c r="I59" s="24">
        <v>77.29176781978097</v>
      </c>
      <c r="J59" s="24" t="s">
        <v>61</v>
      </c>
      <c r="K59" s="24">
        <v>-0.35508429287690196</v>
      </c>
      <c r="L59" s="24">
        <v>0.20363019174786545</v>
      </c>
      <c r="M59" s="24">
        <v>-0.08421699208580094</v>
      </c>
      <c r="N59" s="24">
        <v>-0.03148067490173792</v>
      </c>
      <c r="O59" s="24">
        <v>-0.014234057342108291</v>
      </c>
      <c r="P59" s="24">
        <v>0.0058401601951578955</v>
      </c>
      <c r="Q59" s="24">
        <v>-0.001745684392452508</v>
      </c>
      <c r="R59" s="24">
        <v>-0.00048389294811130266</v>
      </c>
      <c r="S59" s="24">
        <v>-0.00018405697463556116</v>
      </c>
      <c r="T59" s="24">
        <v>8.547157976842767E-05</v>
      </c>
      <c r="U59" s="24">
        <v>-3.846102095490557E-05</v>
      </c>
      <c r="V59" s="24">
        <v>-1.7861235414171813E-05</v>
      </c>
      <c r="W59" s="24">
        <v>-1.1373495861423004E-05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1687</v>
      </c>
      <c r="B61" s="24">
        <v>136.02</v>
      </c>
      <c r="C61" s="24">
        <v>138.72</v>
      </c>
      <c r="D61" s="24">
        <v>8.896497728008619</v>
      </c>
      <c r="E61" s="24">
        <v>9.009159929804278</v>
      </c>
      <c r="F61" s="24">
        <v>25.280333248826846</v>
      </c>
      <c r="G61" s="24" t="s">
        <v>59</v>
      </c>
      <c r="H61" s="24">
        <v>-0.8499594964338542</v>
      </c>
      <c r="I61" s="24">
        <v>67.67004050356616</v>
      </c>
      <c r="J61" s="24" t="s">
        <v>73</v>
      </c>
      <c r="K61" s="24">
        <v>0.17651725627059606</v>
      </c>
      <c r="M61" s="24" t="s">
        <v>68</v>
      </c>
      <c r="N61" s="24">
        <v>0.09349214182196386</v>
      </c>
      <c r="X61" s="24">
        <v>67.5</v>
      </c>
    </row>
    <row r="62" spans="1:24" ht="12.75" hidden="1">
      <c r="A62" s="24">
        <v>1686</v>
      </c>
      <c r="B62" s="24">
        <v>150</v>
      </c>
      <c r="C62" s="24">
        <v>144.39999389648438</v>
      </c>
      <c r="D62" s="24">
        <v>8.292430877685547</v>
      </c>
      <c r="E62" s="24">
        <v>8.81863784790039</v>
      </c>
      <c r="F62" s="24">
        <v>27.862588005197043</v>
      </c>
      <c r="G62" s="24" t="s">
        <v>56</v>
      </c>
      <c r="H62" s="24">
        <v>-2.4378617946182715</v>
      </c>
      <c r="I62" s="24">
        <v>80.06213820538173</v>
      </c>
      <c r="J62" s="24" t="s">
        <v>62</v>
      </c>
      <c r="K62" s="24">
        <v>0.40472546900435974</v>
      </c>
      <c r="L62" s="24">
        <v>0.04707171378816167</v>
      </c>
      <c r="M62" s="24">
        <v>0.09581315650349118</v>
      </c>
      <c r="N62" s="24">
        <v>0.03237895284869986</v>
      </c>
      <c r="O62" s="24">
        <v>0.01625461576431932</v>
      </c>
      <c r="P62" s="24">
        <v>0.0013503594246563827</v>
      </c>
      <c r="Q62" s="24">
        <v>0.0019785293549101817</v>
      </c>
      <c r="R62" s="24">
        <v>0.0004983754541510737</v>
      </c>
      <c r="S62" s="24">
        <v>0.00021325544133856468</v>
      </c>
      <c r="T62" s="24">
        <v>1.9862286187118167E-05</v>
      </c>
      <c r="U62" s="24">
        <v>4.3268524390711626E-05</v>
      </c>
      <c r="V62" s="24">
        <v>1.8492773030157483E-05</v>
      </c>
      <c r="W62" s="24">
        <v>1.3298013916669487E-05</v>
      </c>
      <c r="X62" s="24">
        <v>67.5</v>
      </c>
    </row>
    <row r="63" spans="1:24" ht="12.75" hidden="1">
      <c r="A63" s="24">
        <v>1681</v>
      </c>
      <c r="B63" s="24">
        <v>136.1999969482422</v>
      </c>
      <c r="C63" s="24">
        <v>134.6999969482422</v>
      </c>
      <c r="D63" s="24">
        <v>8.3220853805542</v>
      </c>
      <c r="E63" s="24">
        <v>8.594502449035645</v>
      </c>
      <c r="F63" s="24">
        <v>26.173227796984204</v>
      </c>
      <c r="G63" s="24" t="s">
        <v>57</v>
      </c>
      <c r="H63" s="24">
        <v>6.196432590859629</v>
      </c>
      <c r="I63" s="24">
        <v>74.89642953910182</v>
      </c>
      <c r="J63" s="24" t="s">
        <v>60</v>
      </c>
      <c r="K63" s="24">
        <v>-0.26984756397085596</v>
      </c>
      <c r="L63" s="24">
        <v>0.0002563061335602274</v>
      </c>
      <c r="M63" s="24">
        <v>0.06469031956879985</v>
      </c>
      <c r="N63" s="24">
        <v>-0.00033502763600997044</v>
      </c>
      <c r="O63" s="24">
        <v>-0.010706267633808796</v>
      </c>
      <c r="P63" s="24">
        <v>2.9339860396086678E-05</v>
      </c>
      <c r="Q63" s="24">
        <v>0.0013736966398649065</v>
      </c>
      <c r="R63" s="24">
        <v>-2.693583713982315E-05</v>
      </c>
      <c r="S63" s="24">
        <v>-0.0001292996463062914</v>
      </c>
      <c r="T63" s="24">
        <v>2.0911384325090865E-06</v>
      </c>
      <c r="U63" s="24">
        <v>3.2413625892612806E-05</v>
      </c>
      <c r="V63" s="24">
        <v>-2.1272790111876506E-06</v>
      </c>
      <c r="W63" s="24">
        <v>-7.70439031035843E-06</v>
      </c>
      <c r="X63" s="24">
        <v>67.5</v>
      </c>
    </row>
    <row r="64" spans="1:24" ht="12.75" hidden="1">
      <c r="A64" s="24">
        <v>1684</v>
      </c>
      <c r="B64" s="24">
        <v>125.94000244140625</v>
      </c>
      <c r="C64" s="24">
        <v>134.74000549316406</v>
      </c>
      <c r="D64" s="24">
        <v>8.322842597961426</v>
      </c>
      <c r="E64" s="24">
        <v>8.841156005859375</v>
      </c>
      <c r="F64" s="24">
        <v>22.31313901546481</v>
      </c>
      <c r="G64" s="24" t="s">
        <v>58</v>
      </c>
      <c r="H64" s="24">
        <v>5.377210985212557</v>
      </c>
      <c r="I64" s="24">
        <v>63.81721342661881</v>
      </c>
      <c r="J64" s="24" t="s">
        <v>61</v>
      </c>
      <c r="K64" s="24">
        <v>0.3016371951198886</v>
      </c>
      <c r="L64" s="24">
        <v>0.047071015987765856</v>
      </c>
      <c r="M64" s="24">
        <v>0.07067760262805357</v>
      </c>
      <c r="N64" s="24">
        <v>-0.032377219523322856</v>
      </c>
      <c r="O64" s="24">
        <v>0.01223063232212122</v>
      </c>
      <c r="P64" s="24">
        <v>0.0013500406469252157</v>
      </c>
      <c r="Q64" s="24">
        <v>0.001423915710238905</v>
      </c>
      <c r="R64" s="24">
        <v>-0.00049764701745099</v>
      </c>
      <c r="S64" s="24">
        <v>0.0001695862162015945</v>
      </c>
      <c r="T64" s="24">
        <v>1.9751899975320567E-05</v>
      </c>
      <c r="U64" s="24">
        <v>2.866220611612699E-05</v>
      </c>
      <c r="V64" s="24">
        <v>-1.8370011931228583E-05</v>
      </c>
      <c r="W64" s="24">
        <v>1.0838798091743866E-05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1687</v>
      </c>
      <c r="B66" s="24">
        <v>136.02</v>
      </c>
      <c r="C66" s="24">
        <v>138.72</v>
      </c>
      <c r="D66" s="24">
        <v>8.896497728008619</v>
      </c>
      <c r="E66" s="24">
        <v>9.009159929804278</v>
      </c>
      <c r="F66" s="24">
        <v>24.914291373879387</v>
      </c>
      <c r="G66" s="24" t="s">
        <v>59</v>
      </c>
      <c r="H66" s="24">
        <v>-1.829775239363002</v>
      </c>
      <c r="I66" s="24">
        <v>66.69022476063701</v>
      </c>
      <c r="J66" s="24" t="s">
        <v>73</v>
      </c>
      <c r="K66" s="24">
        <v>0.3289993891858417</v>
      </c>
      <c r="M66" s="24" t="s">
        <v>68</v>
      </c>
      <c r="N66" s="24">
        <v>0.18910699353636415</v>
      </c>
      <c r="X66" s="24">
        <v>67.5</v>
      </c>
    </row>
    <row r="67" spans="1:24" ht="12.75" hidden="1">
      <c r="A67" s="24">
        <v>1686</v>
      </c>
      <c r="B67" s="24">
        <v>150</v>
      </c>
      <c r="C67" s="24">
        <v>144.39999389648438</v>
      </c>
      <c r="D67" s="24">
        <v>8.292430877685547</v>
      </c>
      <c r="E67" s="24">
        <v>8.81863784790039</v>
      </c>
      <c r="F67" s="24">
        <v>27.862588005197043</v>
      </c>
      <c r="G67" s="24" t="s">
        <v>56</v>
      </c>
      <c r="H67" s="24">
        <v>-2.4378617946182715</v>
      </c>
      <c r="I67" s="24">
        <v>80.06213820538173</v>
      </c>
      <c r="J67" s="24" t="s">
        <v>62</v>
      </c>
      <c r="K67" s="24">
        <v>0.5202224100688917</v>
      </c>
      <c r="L67" s="24">
        <v>0.2041837801983601</v>
      </c>
      <c r="M67" s="24">
        <v>0.1231555841332353</v>
      </c>
      <c r="N67" s="24">
        <v>0.032126134575356353</v>
      </c>
      <c r="O67" s="24">
        <v>0.020893136538905226</v>
      </c>
      <c r="P67" s="24">
        <v>0.005857401816800292</v>
      </c>
      <c r="Q67" s="24">
        <v>0.0025431531284637833</v>
      </c>
      <c r="R67" s="24">
        <v>0.0004944775649542458</v>
      </c>
      <c r="S67" s="24">
        <v>0.00027410324131233116</v>
      </c>
      <c r="T67" s="24">
        <v>8.617305168064494E-05</v>
      </c>
      <c r="U67" s="24">
        <v>5.561143299811394E-05</v>
      </c>
      <c r="V67" s="24">
        <v>1.8343610574551056E-05</v>
      </c>
      <c r="W67" s="24">
        <v>1.708906204042369E-05</v>
      </c>
      <c r="X67" s="24">
        <v>67.5</v>
      </c>
    </row>
    <row r="68" spans="1:24" ht="12.75" hidden="1">
      <c r="A68" s="24">
        <v>1684</v>
      </c>
      <c r="B68" s="24">
        <v>125.94000244140625</v>
      </c>
      <c r="C68" s="24">
        <v>134.74000549316406</v>
      </c>
      <c r="D68" s="24">
        <v>8.322842597961426</v>
      </c>
      <c r="E68" s="24">
        <v>8.841156005859375</v>
      </c>
      <c r="F68" s="24">
        <v>24.335410614272934</v>
      </c>
      <c r="G68" s="24" t="s">
        <v>57</v>
      </c>
      <c r="H68" s="24">
        <v>11.161056016531617</v>
      </c>
      <c r="I68" s="24">
        <v>69.60105845793787</v>
      </c>
      <c r="J68" s="24" t="s">
        <v>60</v>
      </c>
      <c r="K68" s="24">
        <v>-0.49908745789362446</v>
      </c>
      <c r="L68" s="24">
        <v>0.001111155305005913</v>
      </c>
      <c r="M68" s="24">
        <v>0.11853958958386666</v>
      </c>
      <c r="N68" s="24">
        <v>-0.00033253279998974905</v>
      </c>
      <c r="O68" s="24">
        <v>-0.01997951888749653</v>
      </c>
      <c r="P68" s="24">
        <v>0.00012718994606010611</v>
      </c>
      <c r="Q68" s="24">
        <v>0.0024650979718326563</v>
      </c>
      <c r="R68" s="24">
        <v>-2.6733595552149974E-05</v>
      </c>
      <c r="S68" s="24">
        <v>-0.0002561017274084895</v>
      </c>
      <c r="T68" s="24">
        <v>9.06139762943054E-06</v>
      </c>
      <c r="U68" s="24">
        <v>5.481904216329905E-05</v>
      </c>
      <c r="V68" s="24">
        <v>-2.113309611751626E-06</v>
      </c>
      <c r="W68" s="24">
        <v>-1.5754041918351357E-05</v>
      </c>
      <c r="X68" s="24">
        <v>67.5</v>
      </c>
    </row>
    <row r="69" spans="1:24" ht="12.75" hidden="1">
      <c r="A69" s="24">
        <v>1681</v>
      </c>
      <c r="B69" s="24">
        <v>136.1999969482422</v>
      </c>
      <c r="C69" s="24">
        <v>134.6999969482422</v>
      </c>
      <c r="D69" s="24">
        <v>8.3220853805542</v>
      </c>
      <c r="E69" s="24">
        <v>8.594502449035645</v>
      </c>
      <c r="F69" s="24">
        <v>24.471810314201736</v>
      </c>
      <c r="G69" s="24" t="s">
        <v>58</v>
      </c>
      <c r="H69" s="24">
        <v>1.3277134705340785</v>
      </c>
      <c r="I69" s="24">
        <v>70.02771041877627</v>
      </c>
      <c r="J69" s="24" t="s">
        <v>61</v>
      </c>
      <c r="K69" s="24">
        <v>0.14677556101465156</v>
      </c>
      <c r="L69" s="24">
        <v>0.20418075675729186</v>
      </c>
      <c r="M69" s="24">
        <v>0.03340155092936323</v>
      </c>
      <c r="N69" s="24">
        <v>-0.03212441353069092</v>
      </c>
      <c r="O69" s="24">
        <v>0.006110808412763907</v>
      </c>
      <c r="P69" s="24">
        <v>0.005856020727514255</v>
      </c>
      <c r="Q69" s="24">
        <v>0.0006252358147784346</v>
      </c>
      <c r="R69" s="24">
        <v>-0.0004937543692079438</v>
      </c>
      <c r="S69" s="24">
        <v>9.76959165795264E-05</v>
      </c>
      <c r="T69" s="24">
        <v>8.569530855861629E-05</v>
      </c>
      <c r="U69" s="24">
        <v>9.354362426277787E-06</v>
      </c>
      <c r="V69" s="24">
        <v>-1.8221470066810184E-05</v>
      </c>
      <c r="W69" s="24">
        <v>6.621646672564018E-06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1687</v>
      </c>
      <c r="B71" s="24">
        <v>136.02</v>
      </c>
      <c r="C71" s="24">
        <v>138.72</v>
      </c>
      <c r="D71" s="24">
        <v>8.896497728008619</v>
      </c>
      <c r="E71" s="24">
        <v>9.009159929804278</v>
      </c>
      <c r="F71" s="24">
        <v>27.039008733720642</v>
      </c>
      <c r="G71" s="24" t="s">
        <v>59</v>
      </c>
      <c r="H71" s="24">
        <v>3.8576383079152947</v>
      </c>
      <c r="I71" s="24">
        <v>72.3776383079153</v>
      </c>
      <c r="J71" s="24" t="s">
        <v>73</v>
      </c>
      <c r="K71" s="24">
        <v>0.3761877971475936</v>
      </c>
      <c r="M71" s="24" t="s">
        <v>68</v>
      </c>
      <c r="N71" s="24">
        <v>0.19664380592384947</v>
      </c>
      <c r="X71" s="24">
        <v>67.5</v>
      </c>
    </row>
    <row r="72" spans="1:24" ht="12.75" hidden="1">
      <c r="A72" s="24">
        <v>1684</v>
      </c>
      <c r="B72" s="24">
        <v>125.94000244140625</v>
      </c>
      <c r="C72" s="24">
        <v>134.74000549316406</v>
      </c>
      <c r="D72" s="24">
        <v>8.322842597961426</v>
      </c>
      <c r="E72" s="24">
        <v>8.841156005859375</v>
      </c>
      <c r="F72" s="24">
        <v>23.558761756654413</v>
      </c>
      <c r="G72" s="24" t="s">
        <v>56</v>
      </c>
      <c r="H72" s="24">
        <v>8.939783345311795</v>
      </c>
      <c r="I72" s="24">
        <v>67.37978578671805</v>
      </c>
      <c r="J72" s="24" t="s">
        <v>62</v>
      </c>
      <c r="K72" s="24">
        <v>0.5936868300700069</v>
      </c>
      <c r="L72" s="24">
        <v>0.04952562086300691</v>
      </c>
      <c r="M72" s="24">
        <v>0.14054721580652996</v>
      </c>
      <c r="N72" s="24">
        <v>0.03062928215750659</v>
      </c>
      <c r="O72" s="24">
        <v>0.023843612500257655</v>
      </c>
      <c r="P72" s="24">
        <v>0.0014206436703566227</v>
      </c>
      <c r="Q72" s="24">
        <v>0.002902347902277523</v>
      </c>
      <c r="R72" s="24">
        <v>0.00047149066577800594</v>
      </c>
      <c r="S72" s="24">
        <v>0.0003128331661580321</v>
      </c>
      <c r="T72" s="24">
        <v>2.0897804469597034E-05</v>
      </c>
      <c r="U72" s="24">
        <v>6.348617376442063E-05</v>
      </c>
      <c r="V72" s="24">
        <v>1.7496123804173642E-05</v>
      </c>
      <c r="W72" s="24">
        <v>1.950619186756646E-05</v>
      </c>
      <c r="X72" s="24">
        <v>67.5</v>
      </c>
    </row>
    <row r="73" spans="1:24" ht="12.75" hidden="1">
      <c r="A73" s="24">
        <v>1681</v>
      </c>
      <c r="B73" s="24">
        <v>136.1999969482422</v>
      </c>
      <c r="C73" s="24">
        <v>134.6999969482422</v>
      </c>
      <c r="D73" s="24">
        <v>8.3220853805542</v>
      </c>
      <c r="E73" s="24">
        <v>8.594502449035645</v>
      </c>
      <c r="F73" s="24">
        <v>24.471810314201736</v>
      </c>
      <c r="G73" s="24" t="s">
        <v>57</v>
      </c>
      <c r="H73" s="24">
        <v>1.3277134705340785</v>
      </c>
      <c r="I73" s="24">
        <v>70.02771041877627</v>
      </c>
      <c r="J73" s="24" t="s">
        <v>60</v>
      </c>
      <c r="K73" s="24">
        <v>0.09502713208091915</v>
      </c>
      <c r="L73" s="24">
        <v>0.0002700099216261632</v>
      </c>
      <c r="M73" s="24">
        <v>-0.02407163930068788</v>
      </c>
      <c r="N73" s="24">
        <v>-0.0003166312280892992</v>
      </c>
      <c r="O73" s="24">
        <v>0.0035623624876683115</v>
      </c>
      <c r="P73" s="24">
        <v>3.086333013294514E-05</v>
      </c>
      <c r="Q73" s="24">
        <v>-0.0005719399148831708</v>
      </c>
      <c r="R73" s="24">
        <v>-2.5449532634313692E-05</v>
      </c>
      <c r="S73" s="24">
        <v>2.5750732407874734E-05</v>
      </c>
      <c r="T73" s="24">
        <v>2.193447973392985E-06</v>
      </c>
      <c r="U73" s="24">
        <v>-1.7407914765428063E-05</v>
      </c>
      <c r="V73" s="24">
        <v>-2.007842469569798E-06</v>
      </c>
      <c r="W73" s="24">
        <v>9.592908533842553E-07</v>
      </c>
      <c r="X73" s="24">
        <v>67.5</v>
      </c>
    </row>
    <row r="74" spans="1:24" ht="12.75" hidden="1">
      <c r="A74" s="24">
        <v>1686</v>
      </c>
      <c r="B74" s="24">
        <v>150</v>
      </c>
      <c r="C74" s="24">
        <v>144.39999389648438</v>
      </c>
      <c r="D74" s="24">
        <v>8.292430877685547</v>
      </c>
      <c r="E74" s="24">
        <v>8.81863784790039</v>
      </c>
      <c r="F74" s="24">
        <v>26.523019785867916</v>
      </c>
      <c r="G74" s="24" t="s">
        <v>58</v>
      </c>
      <c r="H74" s="24">
        <v>-6.287062590016788</v>
      </c>
      <c r="I74" s="24">
        <v>76.21293740998321</v>
      </c>
      <c r="J74" s="24" t="s">
        <v>61</v>
      </c>
      <c r="K74" s="24">
        <v>-0.5860323338921231</v>
      </c>
      <c r="L74" s="24">
        <v>0.049524884820749744</v>
      </c>
      <c r="M74" s="24">
        <v>-0.13847048801945086</v>
      </c>
      <c r="N74" s="24">
        <v>-0.030627645520828892</v>
      </c>
      <c r="O74" s="24">
        <v>-0.023575992674093212</v>
      </c>
      <c r="P74" s="24">
        <v>0.0014203083795350365</v>
      </c>
      <c r="Q74" s="24">
        <v>-0.002845436360142003</v>
      </c>
      <c r="R74" s="24">
        <v>-0.0004708033232725554</v>
      </c>
      <c r="S74" s="24">
        <v>-0.0003117715343467343</v>
      </c>
      <c r="T74" s="24">
        <v>2.078237276245251E-05</v>
      </c>
      <c r="U74" s="24">
        <v>-6.105291772524718E-05</v>
      </c>
      <c r="V74" s="24">
        <v>-1.7380532695759454E-05</v>
      </c>
      <c r="W74" s="24">
        <v>-1.948258920762149E-05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1687</v>
      </c>
      <c r="B76" s="24">
        <v>136.02</v>
      </c>
      <c r="C76" s="24">
        <v>138.72</v>
      </c>
      <c r="D76" s="24">
        <v>8.896497728008619</v>
      </c>
      <c r="E76" s="24">
        <v>9.009159929804278</v>
      </c>
      <c r="F76" s="24">
        <v>24.914291373879387</v>
      </c>
      <c r="G76" s="24" t="s">
        <v>59</v>
      </c>
      <c r="H76" s="24">
        <v>-1.829775239363002</v>
      </c>
      <c r="I76" s="24">
        <v>66.69022476063701</v>
      </c>
      <c r="J76" s="24" t="s">
        <v>73</v>
      </c>
      <c r="K76" s="24">
        <v>0.21881730842216163</v>
      </c>
      <c r="M76" s="24" t="s">
        <v>68</v>
      </c>
      <c r="N76" s="24">
        <v>0.19452512668755811</v>
      </c>
      <c r="X76" s="24">
        <v>67.5</v>
      </c>
    </row>
    <row r="77" spans="1:24" ht="12.75" hidden="1">
      <c r="A77" s="24">
        <v>1684</v>
      </c>
      <c r="B77" s="24">
        <v>125.94000244140625</v>
      </c>
      <c r="C77" s="24">
        <v>134.74000549316406</v>
      </c>
      <c r="D77" s="24">
        <v>8.322842597961426</v>
      </c>
      <c r="E77" s="24">
        <v>8.841156005859375</v>
      </c>
      <c r="F77" s="24">
        <v>23.558761756654413</v>
      </c>
      <c r="G77" s="24" t="s">
        <v>56</v>
      </c>
      <c r="H77" s="24">
        <v>8.939783345311795</v>
      </c>
      <c r="I77" s="24">
        <v>67.37978578671805</v>
      </c>
      <c r="J77" s="24" t="s">
        <v>62</v>
      </c>
      <c r="K77" s="24">
        <v>0.16738760401133107</v>
      </c>
      <c r="L77" s="24">
        <v>0.4336197372459865</v>
      </c>
      <c r="M77" s="24">
        <v>0.039626666253188975</v>
      </c>
      <c r="N77" s="24">
        <v>0.031646026574038214</v>
      </c>
      <c r="O77" s="24">
        <v>0.006722721286420008</v>
      </c>
      <c r="P77" s="24">
        <v>0.012439227014668328</v>
      </c>
      <c r="Q77" s="24">
        <v>0.0008183016740939767</v>
      </c>
      <c r="R77" s="24">
        <v>0.0004871457194025379</v>
      </c>
      <c r="S77" s="24">
        <v>8.821005475531152E-05</v>
      </c>
      <c r="T77" s="24">
        <v>0.00018303779528223258</v>
      </c>
      <c r="U77" s="24">
        <v>1.789043142544866E-05</v>
      </c>
      <c r="V77" s="24">
        <v>1.8083499553697822E-05</v>
      </c>
      <c r="W77" s="24">
        <v>5.498626278912344E-06</v>
      </c>
      <c r="X77" s="24">
        <v>67.5</v>
      </c>
    </row>
    <row r="78" spans="1:24" ht="12.75" hidden="1">
      <c r="A78" s="24">
        <v>1686</v>
      </c>
      <c r="B78" s="24">
        <v>150</v>
      </c>
      <c r="C78" s="24">
        <v>144.39999389648438</v>
      </c>
      <c r="D78" s="24">
        <v>8.292430877685547</v>
      </c>
      <c r="E78" s="24">
        <v>8.81863784790039</v>
      </c>
      <c r="F78" s="24">
        <v>26.898465757077968</v>
      </c>
      <c r="G78" s="24" t="s">
        <v>57</v>
      </c>
      <c r="H78" s="24">
        <v>-5.208232180219028</v>
      </c>
      <c r="I78" s="24">
        <v>77.29176781978097</v>
      </c>
      <c r="J78" s="24" t="s">
        <v>60</v>
      </c>
      <c r="K78" s="24">
        <v>0.12953135769068966</v>
      </c>
      <c r="L78" s="24">
        <v>-0.0023589095398805545</v>
      </c>
      <c r="M78" s="24">
        <v>-0.03094805538651221</v>
      </c>
      <c r="N78" s="24">
        <v>-0.00032704879826682507</v>
      </c>
      <c r="O78" s="24">
        <v>0.0051560757447351524</v>
      </c>
      <c r="P78" s="24">
        <v>-0.00026994110846912273</v>
      </c>
      <c r="Q78" s="24">
        <v>-0.0006522659088676476</v>
      </c>
      <c r="R78" s="24">
        <v>-2.630177698047368E-05</v>
      </c>
      <c r="S78" s="24">
        <v>6.366473679178175E-05</v>
      </c>
      <c r="T78" s="24">
        <v>-1.922700068874873E-05</v>
      </c>
      <c r="U78" s="24">
        <v>-1.5070581117397795E-05</v>
      </c>
      <c r="V78" s="24">
        <v>-2.0749698127822373E-06</v>
      </c>
      <c r="W78" s="24">
        <v>3.838187187138512E-06</v>
      </c>
      <c r="X78" s="24">
        <v>67.5</v>
      </c>
    </row>
    <row r="79" spans="1:24" ht="12.75" hidden="1">
      <c r="A79" s="24">
        <v>1681</v>
      </c>
      <c r="B79" s="24">
        <v>136.1999969482422</v>
      </c>
      <c r="C79" s="24">
        <v>134.6999969482422</v>
      </c>
      <c r="D79" s="24">
        <v>8.3220853805542</v>
      </c>
      <c r="E79" s="24">
        <v>8.594502449035645</v>
      </c>
      <c r="F79" s="24">
        <v>26.173227796984204</v>
      </c>
      <c r="G79" s="24" t="s">
        <v>58</v>
      </c>
      <c r="H79" s="24">
        <v>6.196432590859629</v>
      </c>
      <c r="I79" s="24">
        <v>74.89642953910182</v>
      </c>
      <c r="J79" s="24" t="s">
        <v>61</v>
      </c>
      <c r="K79" s="24">
        <v>-0.10601998562280977</v>
      </c>
      <c r="L79" s="24">
        <v>-0.4336133209151456</v>
      </c>
      <c r="M79" s="24">
        <v>-0.024748546343876413</v>
      </c>
      <c r="N79" s="24">
        <v>-0.03164433657083499</v>
      </c>
      <c r="O79" s="24">
        <v>-0.004313915206565669</v>
      </c>
      <c r="P79" s="24">
        <v>-0.01243629770150316</v>
      </c>
      <c r="Q79" s="24">
        <v>-0.0004941323850488516</v>
      </c>
      <c r="R79" s="24">
        <v>-0.00048643516367537166</v>
      </c>
      <c r="S79" s="24">
        <v>-6.10558355046281E-05</v>
      </c>
      <c r="T79" s="24">
        <v>-0.00018202515470751657</v>
      </c>
      <c r="U79" s="24">
        <v>-9.64080501683412E-06</v>
      </c>
      <c r="V79" s="24">
        <v>-1.7964060130845472E-05</v>
      </c>
      <c r="W79" s="24">
        <v>-3.937411595405181E-06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1687</v>
      </c>
      <c r="B81" s="100">
        <v>111.26</v>
      </c>
      <c r="C81" s="100">
        <v>123.36</v>
      </c>
      <c r="D81" s="100">
        <v>8.93697279611696</v>
      </c>
      <c r="E81" s="100">
        <v>9.170212587999739</v>
      </c>
      <c r="F81" s="100">
        <v>20.13909747470461</v>
      </c>
      <c r="G81" s="100" t="s">
        <v>59</v>
      </c>
      <c r="H81" s="100">
        <v>9.848110589667876</v>
      </c>
      <c r="I81" s="100">
        <v>53.60811058966788</v>
      </c>
      <c r="J81" s="100" t="s">
        <v>73</v>
      </c>
      <c r="K81" s="100">
        <v>0.6389996009809726</v>
      </c>
      <c r="M81" s="100" t="s">
        <v>68</v>
      </c>
      <c r="N81" s="100">
        <v>0.40131558485817764</v>
      </c>
      <c r="X81" s="100">
        <v>67.5</v>
      </c>
    </row>
    <row r="82" spans="1:24" s="100" customFormat="1" ht="12.75">
      <c r="A82" s="100">
        <v>1681</v>
      </c>
      <c r="B82" s="100">
        <v>115.5199966430664</v>
      </c>
      <c r="C82" s="100">
        <v>133.82000732421875</v>
      </c>
      <c r="D82" s="100">
        <v>8.386384963989258</v>
      </c>
      <c r="E82" s="100">
        <v>8.635269165039062</v>
      </c>
      <c r="F82" s="100">
        <v>19.121357632849897</v>
      </c>
      <c r="G82" s="100" t="s">
        <v>56</v>
      </c>
      <c r="H82" s="100">
        <v>6.230363572184061</v>
      </c>
      <c r="I82" s="100">
        <v>54.25036021525047</v>
      </c>
      <c r="J82" s="100" t="s">
        <v>62</v>
      </c>
      <c r="K82" s="100">
        <v>0.6878371838058858</v>
      </c>
      <c r="L82" s="100">
        <v>0.35226245997448613</v>
      </c>
      <c r="M82" s="100">
        <v>0.1628362599093149</v>
      </c>
      <c r="N82" s="100">
        <v>0.11997911951112852</v>
      </c>
      <c r="O82" s="100">
        <v>0.02762485721138584</v>
      </c>
      <c r="P82" s="100">
        <v>0.010105356269395705</v>
      </c>
      <c r="Q82" s="100">
        <v>0.0033625076635521852</v>
      </c>
      <c r="R82" s="100">
        <v>0.0018468035129706598</v>
      </c>
      <c r="S82" s="100">
        <v>0.0003624362756341123</v>
      </c>
      <c r="T82" s="100">
        <v>0.00014868694960585237</v>
      </c>
      <c r="U82" s="100">
        <v>7.353941107474678E-05</v>
      </c>
      <c r="V82" s="100">
        <v>6.854717277040152E-05</v>
      </c>
      <c r="W82" s="100">
        <v>2.260217204979742E-05</v>
      </c>
      <c r="X82" s="100">
        <v>67.5</v>
      </c>
    </row>
    <row r="83" spans="1:24" s="100" customFormat="1" ht="12.75">
      <c r="A83" s="100">
        <v>1686</v>
      </c>
      <c r="B83" s="100">
        <v>143.89999389648438</v>
      </c>
      <c r="C83" s="100">
        <v>155.6999969482422</v>
      </c>
      <c r="D83" s="100">
        <v>8.274765014648438</v>
      </c>
      <c r="E83" s="100">
        <v>8.676322937011719</v>
      </c>
      <c r="F83" s="100">
        <v>25.32126749084279</v>
      </c>
      <c r="G83" s="100" t="s">
        <v>57</v>
      </c>
      <c r="H83" s="100">
        <v>-3.5035792167030735</v>
      </c>
      <c r="I83" s="100">
        <v>72.8964146797813</v>
      </c>
      <c r="J83" s="100" t="s">
        <v>60</v>
      </c>
      <c r="K83" s="100">
        <v>0.5153108456602217</v>
      </c>
      <c r="L83" s="100">
        <v>-0.0019154371747969465</v>
      </c>
      <c r="M83" s="100">
        <v>-0.12075879168041226</v>
      </c>
      <c r="N83" s="100">
        <v>-0.0012405239735573434</v>
      </c>
      <c r="O83" s="100">
        <v>0.020891982272832763</v>
      </c>
      <c r="P83" s="100">
        <v>-0.00021934810834650905</v>
      </c>
      <c r="Q83" s="100">
        <v>-0.0024335875224568183</v>
      </c>
      <c r="R83" s="100">
        <v>-9.972882328067239E-05</v>
      </c>
      <c r="S83" s="100">
        <v>0.000289495158544239</v>
      </c>
      <c r="T83" s="100">
        <v>-1.5631901526240528E-05</v>
      </c>
      <c r="U83" s="100">
        <v>-4.9035378231393634E-05</v>
      </c>
      <c r="V83" s="100">
        <v>-7.86429333992745E-06</v>
      </c>
      <c r="W83" s="100">
        <v>1.849301960478993E-05</v>
      </c>
      <c r="X83" s="100">
        <v>67.5</v>
      </c>
    </row>
    <row r="84" spans="1:24" s="100" customFormat="1" ht="12.75">
      <c r="A84" s="100">
        <v>1684</v>
      </c>
      <c r="B84" s="100">
        <v>121.13999938964844</v>
      </c>
      <c r="C84" s="100">
        <v>129.44000244140625</v>
      </c>
      <c r="D84" s="100">
        <v>8.45902156829834</v>
      </c>
      <c r="E84" s="100">
        <v>9.204126358032227</v>
      </c>
      <c r="F84" s="100">
        <v>25.508752921113864</v>
      </c>
      <c r="G84" s="100" t="s">
        <v>58</v>
      </c>
      <c r="H84" s="100">
        <v>18.127920467015684</v>
      </c>
      <c r="I84" s="100">
        <v>71.76791985666412</v>
      </c>
      <c r="J84" s="100" t="s">
        <v>61</v>
      </c>
      <c r="K84" s="100">
        <v>0.4556036915686253</v>
      </c>
      <c r="L84" s="100">
        <v>-0.3522572523138535</v>
      </c>
      <c r="M84" s="100">
        <v>0.10923809671145296</v>
      </c>
      <c r="N84" s="100">
        <v>-0.1199727061415916</v>
      </c>
      <c r="O84" s="100">
        <v>0.01807367734195501</v>
      </c>
      <c r="P84" s="100">
        <v>-0.010102975390387719</v>
      </c>
      <c r="Q84" s="100">
        <v>0.0023203684099706366</v>
      </c>
      <c r="R84" s="100">
        <v>-0.0018441088301203437</v>
      </c>
      <c r="S84" s="100">
        <v>0.00021806560268637545</v>
      </c>
      <c r="T84" s="100">
        <v>-0.00014786295221510761</v>
      </c>
      <c r="U84" s="100">
        <v>5.480489634079019E-05</v>
      </c>
      <c r="V84" s="100">
        <v>-6.809455033318635E-05</v>
      </c>
      <c r="W84" s="100">
        <v>1.2994860802082458E-05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1687</v>
      </c>
      <c r="B86" s="24">
        <v>111.26</v>
      </c>
      <c r="C86" s="24">
        <v>123.36</v>
      </c>
      <c r="D86" s="24">
        <v>8.93697279611696</v>
      </c>
      <c r="E86" s="24">
        <v>9.170212587999739</v>
      </c>
      <c r="F86" s="24">
        <v>24.396943865401678</v>
      </c>
      <c r="G86" s="24" t="s">
        <v>59</v>
      </c>
      <c r="H86" s="24">
        <v>21.182039554111427</v>
      </c>
      <c r="I86" s="24">
        <v>64.94203955411143</v>
      </c>
      <c r="J86" s="24" t="s">
        <v>73</v>
      </c>
      <c r="K86" s="24">
        <v>0.7282757019650329</v>
      </c>
      <c r="M86" s="24" t="s">
        <v>68</v>
      </c>
      <c r="N86" s="24">
        <v>0.5000927817245848</v>
      </c>
      <c r="X86" s="24">
        <v>67.5</v>
      </c>
    </row>
    <row r="87" spans="1:24" ht="12.75" hidden="1">
      <c r="A87" s="24">
        <v>1681</v>
      </c>
      <c r="B87" s="24">
        <v>115.5199966430664</v>
      </c>
      <c r="C87" s="24">
        <v>133.82000732421875</v>
      </c>
      <c r="D87" s="24">
        <v>8.386384963989258</v>
      </c>
      <c r="E87" s="24">
        <v>8.635269165039062</v>
      </c>
      <c r="F87" s="24">
        <v>19.121357632849897</v>
      </c>
      <c r="G87" s="24" t="s">
        <v>56</v>
      </c>
      <c r="H87" s="24">
        <v>6.230363572184061</v>
      </c>
      <c r="I87" s="24">
        <v>54.25036021525047</v>
      </c>
      <c r="J87" s="24" t="s">
        <v>62</v>
      </c>
      <c r="K87" s="24">
        <v>0.6640219733202931</v>
      </c>
      <c r="L87" s="24">
        <v>0.4971944557756479</v>
      </c>
      <c r="M87" s="24">
        <v>0.15719748172885145</v>
      </c>
      <c r="N87" s="24">
        <v>0.12045073314229564</v>
      </c>
      <c r="O87" s="24">
        <v>0.026668097763365112</v>
      </c>
      <c r="P87" s="24">
        <v>0.01426279934478325</v>
      </c>
      <c r="Q87" s="24">
        <v>0.0032461585653648993</v>
      </c>
      <c r="R87" s="24">
        <v>0.0018540561783571732</v>
      </c>
      <c r="S87" s="24">
        <v>0.00034989763858537696</v>
      </c>
      <c r="T87" s="24">
        <v>0.00020987123205506357</v>
      </c>
      <c r="U87" s="24">
        <v>7.102540732076471E-05</v>
      </c>
      <c r="V87" s="24">
        <v>6.880612889922044E-05</v>
      </c>
      <c r="W87" s="24">
        <v>2.1817689106950208E-05</v>
      </c>
      <c r="X87" s="24">
        <v>67.5</v>
      </c>
    </row>
    <row r="88" spans="1:24" ht="12.75" hidden="1">
      <c r="A88" s="24">
        <v>1684</v>
      </c>
      <c r="B88" s="24">
        <v>121.13999938964844</v>
      </c>
      <c r="C88" s="24">
        <v>129.44000244140625</v>
      </c>
      <c r="D88" s="24">
        <v>8.45902156829834</v>
      </c>
      <c r="E88" s="24">
        <v>9.204126358032227</v>
      </c>
      <c r="F88" s="24">
        <v>21.53305534575734</v>
      </c>
      <c r="G88" s="24" t="s">
        <v>57</v>
      </c>
      <c r="H88" s="24">
        <v>6.942444413172531</v>
      </c>
      <c r="I88" s="24">
        <v>60.58244380282097</v>
      </c>
      <c r="J88" s="24" t="s">
        <v>60</v>
      </c>
      <c r="K88" s="24">
        <v>0.5462200140090101</v>
      </c>
      <c r="L88" s="24">
        <v>0.0027067152120426774</v>
      </c>
      <c r="M88" s="24">
        <v>-0.13031730543293463</v>
      </c>
      <c r="N88" s="24">
        <v>-0.0012455370298320185</v>
      </c>
      <c r="O88" s="24">
        <v>0.021772155752904126</v>
      </c>
      <c r="P88" s="24">
        <v>0.00030950703931073245</v>
      </c>
      <c r="Q88" s="24">
        <v>-0.0027377311577107388</v>
      </c>
      <c r="R88" s="24">
        <v>-0.00010010454203595182</v>
      </c>
      <c r="S88" s="24">
        <v>0.00027138273890674414</v>
      </c>
      <c r="T88" s="24">
        <v>2.2027090543139932E-05</v>
      </c>
      <c r="U88" s="24">
        <v>-6.27343893298895E-05</v>
      </c>
      <c r="V88" s="24">
        <v>-7.89331170551401E-06</v>
      </c>
      <c r="W88" s="24">
        <v>1.6460613349280177E-05</v>
      </c>
      <c r="X88" s="24">
        <v>67.5</v>
      </c>
    </row>
    <row r="89" spans="1:24" ht="12.75" hidden="1">
      <c r="A89" s="24">
        <v>1686</v>
      </c>
      <c r="B89" s="24">
        <v>143.89999389648438</v>
      </c>
      <c r="C89" s="24">
        <v>155.6999969482422</v>
      </c>
      <c r="D89" s="24">
        <v>8.274765014648438</v>
      </c>
      <c r="E89" s="24">
        <v>8.676322937011719</v>
      </c>
      <c r="F89" s="24">
        <v>25.311654864138852</v>
      </c>
      <c r="G89" s="24" t="s">
        <v>58</v>
      </c>
      <c r="H89" s="24">
        <v>-3.531252634813981</v>
      </c>
      <c r="I89" s="24">
        <v>72.8687412616704</v>
      </c>
      <c r="J89" s="24" t="s">
        <v>61</v>
      </c>
      <c r="K89" s="24">
        <v>-0.37758294101849055</v>
      </c>
      <c r="L89" s="24">
        <v>0.4971870880732962</v>
      </c>
      <c r="M89" s="24">
        <v>-0.08791159290214125</v>
      </c>
      <c r="N89" s="24">
        <v>-0.1204442931484254</v>
      </c>
      <c r="O89" s="24">
        <v>-0.015400021824259964</v>
      </c>
      <c r="P89" s="24">
        <v>0.014259440751381752</v>
      </c>
      <c r="Q89" s="24">
        <v>-0.0017442401037677465</v>
      </c>
      <c r="R89" s="24">
        <v>-0.0018513517745604637</v>
      </c>
      <c r="S89" s="24">
        <v>-0.00022086141924541056</v>
      </c>
      <c r="T89" s="24">
        <v>0.00020871210153346323</v>
      </c>
      <c r="U89" s="24">
        <v>-3.3301724887554786E-05</v>
      </c>
      <c r="V89" s="24">
        <v>-6.835187637816342E-05</v>
      </c>
      <c r="W89" s="24">
        <v>-1.431990803507596E-05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1687</v>
      </c>
      <c r="B91" s="24">
        <v>111.26</v>
      </c>
      <c r="C91" s="24">
        <v>123.36</v>
      </c>
      <c r="D91" s="24">
        <v>8.93697279611696</v>
      </c>
      <c r="E91" s="24">
        <v>9.170212587999739</v>
      </c>
      <c r="F91" s="24">
        <v>20.13909747470461</v>
      </c>
      <c r="G91" s="24" t="s">
        <v>59</v>
      </c>
      <c r="H91" s="24">
        <v>9.848110589667876</v>
      </c>
      <c r="I91" s="24">
        <v>53.60811058966788</v>
      </c>
      <c r="J91" s="24" t="s">
        <v>73</v>
      </c>
      <c r="K91" s="24">
        <v>0.8800346018819163</v>
      </c>
      <c r="M91" s="24" t="s">
        <v>68</v>
      </c>
      <c r="N91" s="24">
        <v>0.6296050842086554</v>
      </c>
      <c r="X91" s="24">
        <v>67.5</v>
      </c>
    </row>
    <row r="92" spans="1:24" ht="12.75" hidden="1">
      <c r="A92" s="24">
        <v>1686</v>
      </c>
      <c r="B92" s="24">
        <v>143.89999389648438</v>
      </c>
      <c r="C92" s="24">
        <v>155.6999969482422</v>
      </c>
      <c r="D92" s="24">
        <v>8.274765014648438</v>
      </c>
      <c r="E92" s="24">
        <v>8.676322937011719</v>
      </c>
      <c r="F92" s="24">
        <v>24.15986011523631</v>
      </c>
      <c r="G92" s="24" t="s">
        <v>56</v>
      </c>
      <c r="H92" s="24">
        <v>-6.847109855324689</v>
      </c>
      <c r="I92" s="24">
        <v>69.55288404115969</v>
      </c>
      <c r="J92" s="24" t="s">
        <v>62</v>
      </c>
      <c r="K92" s="24">
        <v>0.6867278498953777</v>
      </c>
      <c r="L92" s="24">
        <v>0.6050874859686598</v>
      </c>
      <c r="M92" s="24">
        <v>0.16257355216498315</v>
      </c>
      <c r="N92" s="24">
        <v>0.12166124015243655</v>
      </c>
      <c r="O92" s="24">
        <v>0.027580677205728</v>
      </c>
      <c r="P92" s="24">
        <v>0.017358046213127823</v>
      </c>
      <c r="Q92" s="24">
        <v>0.0033570882524601962</v>
      </c>
      <c r="R92" s="24">
        <v>0.0018726216064860286</v>
      </c>
      <c r="S92" s="24">
        <v>0.0003618511471289506</v>
      </c>
      <c r="T92" s="24">
        <v>0.0002553974375570775</v>
      </c>
      <c r="U92" s="24">
        <v>7.339503945883717E-05</v>
      </c>
      <c r="V92" s="24">
        <v>6.948624069959875E-05</v>
      </c>
      <c r="W92" s="24">
        <v>2.256529934241362E-05</v>
      </c>
      <c r="X92" s="24">
        <v>67.5</v>
      </c>
    </row>
    <row r="93" spans="1:24" ht="12.75" hidden="1">
      <c r="A93" s="24">
        <v>1681</v>
      </c>
      <c r="B93" s="24">
        <v>115.5199966430664</v>
      </c>
      <c r="C93" s="24">
        <v>133.82000732421875</v>
      </c>
      <c r="D93" s="24">
        <v>8.386384963989258</v>
      </c>
      <c r="E93" s="24">
        <v>8.635269165039062</v>
      </c>
      <c r="F93" s="24">
        <v>24.394077034698462</v>
      </c>
      <c r="G93" s="24" t="s">
        <v>57</v>
      </c>
      <c r="H93" s="24">
        <v>21.18991468547975</v>
      </c>
      <c r="I93" s="24">
        <v>69.20991132854616</v>
      </c>
      <c r="J93" s="24" t="s">
        <v>60</v>
      </c>
      <c r="K93" s="24">
        <v>-0.43416297039934354</v>
      </c>
      <c r="L93" s="24">
        <v>0.003293281019508834</v>
      </c>
      <c r="M93" s="24">
        <v>0.10420762262505874</v>
      </c>
      <c r="N93" s="24">
        <v>-0.0012586478763876698</v>
      </c>
      <c r="O93" s="24">
        <v>-0.017205408975221305</v>
      </c>
      <c r="P93" s="24">
        <v>0.00037676870027128257</v>
      </c>
      <c r="Q93" s="24">
        <v>0.002218785592082944</v>
      </c>
      <c r="R93" s="24">
        <v>-0.00010117158241695665</v>
      </c>
      <c r="S93" s="24">
        <v>-0.00020607969678042363</v>
      </c>
      <c r="T93" s="24">
        <v>2.6829803563039487E-05</v>
      </c>
      <c r="U93" s="24">
        <v>5.2716009408312516E-05</v>
      </c>
      <c r="V93" s="24">
        <v>-7.984968486210435E-06</v>
      </c>
      <c r="W93" s="24">
        <v>-1.2216955918287453E-05</v>
      </c>
      <c r="X93" s="24">
        <v>67.5</v>
      </c>
    </row>
    <row r="94" spans="1:24" ht="12.75" hidden="1">
      <c r="A94" s="24">
        <v>1684</v>
      </c>
      <c r="B94" s="24">
        <v>121.13999938964844</v>
      </c>
      <c r="C94" s="24">
        <v>129.44000244140625</v>
      </c>
      <c r="D94" s="24">
        <v>8.45902156829834</v>
      </c>
      <c r="E94" s="24">
        <v>9.204126358032227</v>
      </c>
      <c r="F94" s="24">
        <v>21.53305534575734</v>
      </c>
      <c r="G94" s="24" t="s">
        <v>58</v>
      </c>
      <c r="H94" s="24">
        <v>6.942444413172531</v>
      </c>
      <c r="I94" s="24">
        <v>60.58244380282097</v>
      </c>
      <c r="J94" s="24" t="s">
        <v>61</v>
      </c>
      <c r="K94" s="24">
        <v>0.5320692200794434</v>
      </c>
      <c r="L94" s="24">
        <v>0.6050785238099263</v>
      </c>
      <c r="M94" s="24">
        <v>0.12478353757757409</v>
      </c>
      <c r="N94" s="24">
        <v>-0.12165472929957184</v>
      </c>
      <c r="O94" s="24">
        <v>0.021556151259488277</v>
      </c>
      <c r="P94" s="24">
        <v>0.01735395671550373</v>
      </c>
      <c r="Q94" s="24">
        <v>0.002519331663590841</v>
      </c>
      <c r="R94" s="24">
        <v>-0.0018698866254373723</v>
      </c>
      <c r="S94" s="24">
        <v>0.00029743471763300625</v>
      </c>
      <c r="T94" s="24">
        <v>0.0002539842765831972</v>
      </c>
      <c r="U94" s="24">
        <v>5.1067153525793584E-05</v>
      </c>
      <c r="V94" s="24">
        <v>-6.902592212232156E-05</v>
      </c>
      <c r="W94" s="24">
        <v>1.897205108846573E-05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1687</v>
      </c>
      <c r="B96" s="24">
        <v>111.26</v>
      </c>
      <c r="C96" s="24">
        <v>123.36</v>
      </c>
      <c r="D96" s="24">
        <v>8.93697279611696</v>
      </c>
      <c r="E96" s="24">
        <v>9.170212587999739</v>
      </c>
      <c r="F96" s="24">
        <v>20.312213169762476</v>
      </c>
      <c r="G96" s="24" t="s">
        <v>59</v>
      </c>
      <c r="H96" s="24">
        <v>10.308925943341286</v>
      </c>
      <c r="I96" s="24">
        <v>54.06892594334129</v>
      </c>
      <c r="J96" s="24" t="s">
        <v>73</v>
      </c>
      <c r="K96" s="24">
        <v>0.782974711415703</v>
      </c>
      <c r="M96" s="24" t="s">
        <v>68</v>
      </c>
      <c r="N96" s="24">
        <v>0.5316756243867019</v>
      </c>
      <c r="X96" s="24">
        <v>67.5</v>
      </c>
    </row>
    <row r="97" spans="1:24" ht="12.75" hidden="1">
      <c r="A97" s="24">
        <v>1686</v>
      </c>
      <c r="B97" s="24">
        <v>143.89999389648438</v>
      </c>
      <c r="C97" s="24">
        <v>155.6999969482422</v>
      </c>
      <c r="D97" s="24">
        <v>8.274765014648438</v>
      </c>
      <c r="E97" s="24">
        <v>8.676322937011719</v>
      </c>
      <c r="F97" s="24">
        <v>24.15986011523631</v>
      </c>
      <c r="G97" s="24" t="s">
        <v>56</v>
      </c>
      <c r="H97" s="24">
        <v>-6.847109855324689</v>
      </c>
      <c r="I97" s="24">
        <v>69.55288404115969</v>
      </c>
      <c r="J97" s="24" t="s">
        <v>62</v>
      </c>
      <c r="K97" s="24">
        <v>0.6969610874928576</v>
      </c>
      <c r="L97" s="24">
        <v>0.5042105949263048</v>
      </c>
      <c r="M97" s="24">
        <v>0.16499611183053847</v>
      </c>
      <c r="N97" s="24">
        <v>0.12149020430398849</v>
      </c>
      <c r="O97" s="24">
        <v>0.02799166876072631</v>
      </c>
      <c r="P97" s="24">
        <v>0.014464211489683897</v>
      </c>
      <c r="Q97" s="24">
        <v>0.0034071064519717808</v>
      </c>
      <c r="R97" s="24">
        <v>0.0018699928164924173</v>
      </c>
      <c r="S97" s="24">
        <v>0.00036725448975474036</v>
      </c>
      <c r="T97" s="24">
        <v>0.00021282099858927817</v>
      </c>
      <c r="U97" s="24">
        <v>7.449505537293685E-05</v>
      </c>
      <c r="V97" s="24">
        <v>6.939144712457959E-05</v>
      </c>
      <c r="W97" s="24">
        <v>2.290537937334342E-05</v>
      </c>
      <c r="X97" s="24">
        <v>67.5</v>
      </c>
    </row>
    <row r="98" spans="1:24" ht="12.75" hidden="1">
      <c r="A98" s="24">
        <v>1684</v>
      </c>
      <c r="B98" s="24">
        <v>121.13999938964844</v>
      </c>
      <c r="C98" s="24">
        <v>129.44000244140625</v>
      </c>
      <c r="D98" s="24">
        <v>8.45902156829834</v>
      </c>
      <c r="E98" s="24">
        <v>9.204126358032227</v>
      </c>
      <c r="F98" s="24">
        <v>25.508752921113864</v>
      </c>
      <c r="G98" s="24" t="s">
        <v>57</v>
      </c>
      <c r="H98" s="24">
        <v>18.127920467015684</v>
      </c>
      <c r="I98" s="24">
        <v>71.76791985666412</v>
      </c>
      <c r="J98" s="24" t="s">
        <v>60</v>
      </c>
      <c r="K98" s="24">
        <v>-0.2982866242546322</v>
      </c>
      <c r="L98" s="24">
        <v>0.0027444033062601425</v>
      </c>
      <c r="M98" s="24">
        <v>0.0723060460623354</v>
      </c>
      <c r="N98" s="24">
        <v>-0.0012568065160739265</v>
      </c>
      <c r="O98" s="24">
        <v>-0.011706295414413788</v>
      </c>
      <c r="P98" s="24">
        <v>0.0003139437843354242</v>
      </c>
      <c r="Q98" s="24">
        <v>0.0015729951527966865</v>
      </c>
      <c r="R98" s="24">
        <v>-0.00010102479586438732</v>
      </c>
      <c r="S98" s="24">
        <v>-0.0001306717457900362</v>
      </c>
      <c r="T98" s="24">
        <v>2.2354664456386454E-05</v>
      </c>
      <c r="U98" s="24">
        <v>3.951138960223482E-05</v>
      </c>
      <c r="V98" s="24">
        <v>-7.972213364002292E-06</v>
      </c>
      <c r="W98" s="24">
        <v>-7.423681768443958E-06</v>
      </c>
      <c r="X98" s="24">
        <v>67.5</v>
      </c>
    </row>
    <row r="99" spans="1:24" ht="12.75" hidden="1">
      <c r="A99" s="24">
        <v>1681</v>
      </c>
      <c r="B99" s="24">
        <v>115.5199966430664</v>
      </c>
      <c r="C99" s="24">
        <v>133.82000732421875</v>
      </c>
      <c r="D99" s="24">
        <v>8.386384963989258</v>
      </c>
      <c r="E99" s="24">
        <v>8.635269165039062</v>
      </c>
      <c r="F99" s="24">
        <v>20.273737467922007</v>
      </c>
      <c r="G99" s="24" t="s">
        <v>58</v>
      </c>
      <c r="H99" s="24">
        <v>9.499850099126611</v>
      </c>
      <c r="I99" s="24">
        <v>57.51984674219302</v>
      </c>
      <c r="J99" s="24" t="s">
        <v>61</v>
      </c>
      <c r="K99" s="24">
        <v>0.6299046334724031</v>
      </c>
      <c r="L99" s="24">
        <v>0.5042031260181067</v>
      </c>
      <c r="M99" s="24">
        <v>0.14830897687607109</v>
      </c>
      <c r="N99" s="24">
        <v>-0.12148370334825169</v>
      </c>
      <c r="O99" s="24">
        <v>0.025426288908936275</v>
      </c>
      <c r="P99" s="24">
        <v>0.014460804034305313</v>
      </c>
      <c r="Q99" s="24">
        <v>0.0030222608465097557</v>
      </c>
      <c r="R99" s="24">
        <v>-0.0018672619324438128</v>
      </c>
      <c r="S99" s="24">
        <v>0.00034322114605192793</v>
      </c>
      <c r="T99" s="24">
        <v>0.00021164367795325218</v>
      </c>
      <c r="U99" s="24">
        <v>6.315349053470709E-05</v>
      </c>
      <c r="V99" s="24">
        <v>-6.893197188621655E-05</v>
      </c>
      <c r="W99" s="24">
        <v>2.1668995206000187E-05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1687</v>
      </c>
      <c r="B101" s="24">
        <v>111.26</v>
      </c>
      <c r="C101" s="24">
        <v>123.36</v>
      </c>
      <c r="D101" s="24">
        <v>8.93697279611696</v>
      </c>
      <c r="E101" s="24">
        <v>9.170212587999739</v>
      </c>
      <c r="F101" s="24">
        <v>24.396943865401678</v>
      </c>
      <c r="G101" s="24" t="s">
        <v>59</v>
      </c>
      <c r="H101" s="24">
        <v>21.182039554111427</v>
      </c>
      <c r="I101" s="24">
        <v>64.94203955411143</v>
      </c>
      <c r="J101" s="24" t="s">
        <v>73</v>
      </c>
      <c r="K101" s="24">
        <v>0.6652054599406136</v>
      </c>
      <c r="M101" s="24" t="s">
        <v>68</v>
      </c>
      <c r="N101" s="24">
        <v>0.5170814291233318</v>
      </c>
      <c r="X101" s="24">
        <v>67.5</v>
      </c>
    </row>
    <row r="102" spans="1:24" ht="12.75" hidden="1">
      <c r="A102" s="24">
        <v>1684</v>
      </c>
      <c r="B102" s="24">
        <v>121.13999938964844</v>
      </c>
      <c r="C102" s="24">
        <v>129.44000244140625</v>
      </c>
      <c r="D102" s="24">
        <v>8.45902156829834</v>
      </c>
      <c r="E102" s="24">
        <v>9.204126358032227</v>
      </c>
      <c r="F102" s="24">
        <v>20.24414805232377</v>
      </c>
      <c r="G102" s="24" t="s">
        <v>56</v>
      </c>
      <c r="H102" s="24">
        <v>3.3161520725052043</v>
      </c>
      <c r="I102" s="24">
        <v>56.95615146215364</v>
      </c>
      <c r="J102" s="24" t="s">
        <v>62</v>
      </c>
      <c r="K102" s="24">
        <v>0.5202817323320511</v>
      </c>
      <c r="L102" s="24">
        <v>0.6036515058205872</v>
      </c>
      <c r="M102" s="24">
        <v>0.12316897815475093</v>
      </c>
      <c r="N102" s="24">
        <v>0.11916451451854486</v>
      </c>
      <c r="O102" s="24">
        <v>0.020895183655557235</v>
      </c>
      <c r="P102" s="24">
        <v>0.01731673466553506</v>
      </c>
      <c r="Q102" s="24">
        <v>0.0025434610926552428</v>
      </c>
      <c r="R102" s="24">
        <v>0.0018342451532195351</v>
      </c>
      <c r="S102" s="24">
        <v>0.0002741593545197763</v>
      </c>
      <c r="T102" s="24">
        <v>0.00025480696592590187</v>
      </c>
      <c r="U102" s="24">
        <v>5.565835831685155E-05</v>
      </c>
      <c r="V102" s="24">
        <v>6.806923944276901E-05</v>
      </c>
      <c r="W102" s="24">
        <v>1.7096238040165274E-05</v>
      </c>
      <c r="X102" s="24">
        <v>67.5</v>
      </c>
    </row>
    <row r="103" spans="1:24" ht="12.75" hidden="1">
      <c r="A103" s="24">
        <v>1681</v>
      </c>
      <c r="B103" s="24">
        <v>115.5199966430664</v>
      </c>
      <c r="C103" s="24">
        <v>133.82000732421875</v>
      </c>
      <c r="D103" s="24">
        <v>8.386384963989258</v>
      </c>
      <c r="E103" s="24">
        <v>8.635269165039062</v>
      </c>
      <c r="F103" s="24">
        <v>20.273737467922007</v>
      </c>
      <c r="G103" s="24" t="s">
        <v>57</v>
      </c>
      <c r="H103" s="24">
        <v>9.499850099126611</v>
      </c>
      <c r="I103" s="24">
        <v>57.51984674219302</v>
      </c>
      <c r="J103" s="24" t="s">
        <v>60</v>
      </c>
      <c r="K103" s="24">
        <v>0.4482977059043807</v>
      </c>
      <c r="L103" s="24">
        <v>0.0032858728109032708</v>
      </c>
      <c r="M103" s="24">
        <v>-0.10683153391315442</v>
      </c>
      <c r="N103" s="24">
        <v>-0.001232331808715199</v>
      </c>
      <c r="O103" s="24">
        <v>0.017888809777334206</v>
      </c>
      <c r="P103" s="24">
        <v>0.0003757872294320867</v>
      </c>
      <c r="Q103" s="24">
        <v>-0.0022384964699736646</v>
      </c>
      <c r="R103" s="24">
        <v>-9.904154723115156E-05</v>
      </c>
      <c r="S103" s="24">
        <v>0.00022463016780988217</v>
      </c>
      <c r="T103" s="24">
        <v>2.6748557499394748E-05</v>
      </c>
      <c r="U103" s="24">
        <v>-5.092201951033255E-05</v>
      </c>
      <c r="V103" s="24">
        <v>-7.809999017123037E-06</v>
      </c>
      <c r="W103" s="24">
        <v>1.3680072763718283E-05</v>
      </c>
      <c r="X103" s="24">
        <v>67.5</v>
      </c>
    </row>
    <row r="104" spans="1:24" ht="12.75" hidden="1">
      <c r="A104" s="24">
        <v>1686</v>
      </c>
      <c r="B104" s="24">
        <v>143.89999389648438</v>
      </c>
      <c r="C104" s="24">
        <v>155.6999969482422</v>
      </c>
      <c r="D104" s="24">
        <v>8.274765014648438</v>
      </c>
      <c r="E104" s="24">
        <v>8.676322937011719</v>
      </c>
      <c r="F104" s="24">
        <v>25.32126749084279</v>
      </c>
      <c r="G104" s="24" t="s">
        <v>58</v>
      </c>
      <c r="H104" s="24">
        <v>-3.5035792167030735</v>
      </c>
      <c r="I104" s="24">
        <v>72.8964146797813</v>
      </c>
      <c r="J104" s="24" t="s">
        <v>61</v>
      </c>
      <c r="K104" s="24">
        <v>-0.2640497072130727</v>
      </c>
      <c r="L104" s="24">
        <v>0.6036425627135094</v>
      </c>
      <c r="M104" s="24">
        <v>-0.06129943345128118</v>
      </c>
      <c r="N104" s="24">
        <v>-0.11915814230993078</v>
      </c>
      <c r="O104" s="24">
        <v>-0.010798110239751137</v>
      </c>
      <c r="P104" s="24">
        <v>0.017312656741087992</v>
      </c>
      <c r="Q104" s="24">
        <v>-0.0012076124725119578</v>
      </c>
      <c r="R104" s="24">
        <v>-0.001831569287259266</v>
      </c>
      <c r="S104" s="24">
        <v>-0.00015717709559730561</v>
      </c>
      <c r="T104" s="24">
        <v>0.0002533991013323948</v>
      </c>
      <c r="U104" s="24">
        <v>-2.246777201941371E-05</v>
      </c>
      <c r="V104" s="24">
        <v>-6.761971068904065E-05</v>
      </c>
      <c r="W104" s="24">
        <v>-1.0253631761740197E-05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1687</v>
      </c>
      <c r="B106" s="24">
        <v>111.26</v>
      </c>
      <c r="C106" s="24">
        <v>123.36</v>
      </c>
      <c r="D106" s="24">
        <v>8.93697279611696</v>
      </c>
      <c r="E106" s="24">
        <v>9.170212587999739</v>
      </c>
      <c r="F106" s="24">
        <v>20.312213169762476</v>
      </c>
      <c r="G106" s="24" t="s">
        <v>59</v>
      </c>
      <c r="H106" s="24">
        <v>10.308925943341286</v>
      </c>
      <c r="I106" s="24">
        <v>54.06892594334129</v>
      </c>
      <c r="J106" s="24" t="s">
        <v>73</v>
      </c>
      <c r="K106" s="24">
        <v>0.934814367137319</v>
      </c>
      <c r="M106" s="24" t="s">
        <v>68</v>
      </c>
      <c r="N106" s="24">
        <v>0.5532236356204301</v>
      </c>
      <c r="X106" s="24">
        <v>67.5</v>
      </c>
    </row>
    <row r="107" spans="1:24" ht="12.75" hidden="1">
      <c r="A107" s="24">
        <v>1684</v>
      </c>
      <c r="B107" s="24">
        <v>121.13999938964844</v>
      </c>
      <c r="C107" s="24">
        <v>129.44000244140625</v>
      </c>
      <c r="D107" s="24">
        <v>8.45902156829834</v>
      </c>
      <c r="E107" s="24">
        <v>9.204126358032227</v>
      </c>
      <c r="F107" s="24">
        <v>20.24414805232377</v>
      </c>
      <c r="G107" s="24" t="s">
        <v>56</v>
      </c>
      <c r="H107" s="24">
        <v>3.3161520725052043</v>
      </c>
      <c r="I107" s="24">
        <v>56.95615146215364</v>
      </c>
      <c r="J107" s="24" t="s">
        <v>62</v>
      </c>
      <c r="K107" s="24">
        <v>0.8694669606888282</v>
      </c>
      <c r="L107" s="24">
        <v>0.346682300808641</v>
      </c>
      <c r="M107" s="24">
        <v>0.20583477734795935</v>
      </c>
      <c r="N107" s="24">
        <v>0.12224920091930212</v>
      </c>
      <c r="O107" s="24">
        <v>0.03491948149158374</v>
      </c>
      <c r="P107" s="24">
        <v>0.009945255650156628</v>
      </c>
      <c r="Q107" s="24">
        <v>0.004250429745788271</v>
      </c>
      <c r="R107" s="24">
        <v>0.0018817359785881895</v>
      </c>
      <c r="S107" s="24">
        <v>0.00045814148310991304</v>
      </c>
      <c r="T107" s="24">
        <v>0.00014632833458031944</v>
      </c>
      <c r="U107" s="24">
        <v>9.295977077618619E-05</v>
      </c>
      <c r="V107" s="24">
        <v>6.984448942886891E-05</v>
      </c>
      <c r="W107" s="24">
        <v>2.8571119388798104E-05</v>
      </c>
      <c r="X107" s="24">
        <v>67.5</v>
      </c>
    </row>
    <row r="108" spans="1:24" ht="12.75" hidden="1">
      <c r="A108" s="24">
        <v>1686</v>
      </c>
      <c r="B108" s="24">
        <v>143.89999389648438</v>
      </c>
      <c r="C108" s="24">
        <v>155.6999969482422</v>
      </c>
      <c r="D108" s="24">
        <v>8.274765014648438</v>
      </c>
      <c r="E108" s="24">
        <v>8.676322937011719</v>
      </c>
      <c r="F108" s="24">
        <v>25.311654864138852</v>
      </c>
      <c r="G108" s="24" t="s">
        <v>57</v>
      </c>
      <c r="H108" s="24">
        <v>-3.531252634813981</v>
      </c>
      <c r="I108" s="24">
        <v>72.8687412616704</v>
      </c>
      <c r="J108" s="24" t="s">
        <v>60</v>
      </c>
      <c r="K108" s="24">
        <v>0.5349932351494959</v>
      </c>
      <c r="L108" s="24">
        <v>-0.0018851273866073717</v>
      </c>
      <c r="M108" s="24">
        <v>-0.12479975397403358</v>
      </c>
      <c r="N108" s="24">
        <v>-0.0012640345388422996</v>
      </c>
      <c r="O108" s="24">
        <v>0.021781947743969843</v>
      </c>
      <c r="P108" s="24">
        <v>-0.00021588962595303878</v>
      </c>
      <c r="Q108" s="24">
        <v>-0.002487498045293188</v>
      </c>
      <c r="R108" s="24">
        <v>-0.000101618928358698</v>
      </c>
      <c r="S108" s="24">
        <v>0.0003093128406202575</v>
      </c>
      <c r="T108" s="24">
        <v>-1.538532423572646E-05</v>
      </c>
      <c r="U108" s="24">
        <v>-4.825802568198286E-05</v>
      </c>
      <c r="V108" s="24">
        <v>-8.012956277237503E-06</v>
      </c>
      <c r="W108" s="24">
        <v>1.9976756666463925E-05</v>
      </c>
      <c r="X108" s="24">
        <v>67.5</v>
      </c>
    </row>
    <row r="109" spans="1:24" ht="12.75" hidden="1">
      <c r="A109" s="24">
        <v>1681</v>
      </c>
      <c r="B109" s="24">
        <v>115.5199966430664</v>
      </c>
      <c r="C109" s="24">
        <v>133.82000732421875</v>
      </c>
      <c r="D109" s="24">
        <v>8.386384963989258</v>
      </c>
      <c r="E109" s="24">
        <v>8.635269165039062</v>
      </c>
      <c r="F109" s="24">
        <v>24.394077034698462</v>
      </c>
      <c r="G109" s="24" t="s">
        <v>58</v>
      </c>
      <c r="H109" s="24">
        <v>21.18991468547975</v>
      </c>
      <c r="I109" s="24">
        <v>69.20991132854616</v>
      </c>
      <c r="J109" s="24" t="s">
        <v>61</v>
      </c>
      <c r="K109" s="24">
        <v>0.6853867769907328</v>
      </c>
      <c r="L109" s="24">
        <v>-0.34667717546545995</v>
      </c>
      <c r="M109" s="24">
        <v>0.16368560405211174</v>
      </c>
      <c r="N109" s="24">
        <v>-0.12224266580082632</v>
      </c>
      <c r="O109" s="24">
        <v>0.027293166546225933</v>
      </c>
      <c r="P109" s="24">
        <v>-0.009942912129571406</v>
      </c>
      <c r="Q109" s="24">
        <v>0.0034465209267527043</v>
      </c>
      <c r="R109" s="24">
        <v>-0.0018789901241125458</v>
      </c>
      <c r="S109" s="24">
        <v>0.00033796328968332923</v>
      </c>
      <c r="T109" s="24">
        <v>-0.00014551726117272644</v>
      </c>
      <c r="U109" s="24">
        <v>7.9452387881285E-05</v>
      </c>
      <c r="V109" s="24">
        <v>-6.938332101649835E-05</v>
      </c>
      <c r="W109" s="24">
        <v>2.0426405856582897E-05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1687</v>
      </c>
      <c r="B111" s="100">
        <v>111.16</v>
      </c>
      <c r="C111" s="100">
        <v>120.56</v>
      </c>
      <c r="D111" s="100">
        <v>9.030337740558865</v>
      </c>
      <c r="E111" s="100">
        <v>9.679985232488892</v>
      </c>
      <c r="F111" s="100">
        <v>18.126533383324357</v>
      </c>
      <c r="G111" s="100" t="s">
        <v>59</v>
      </c>
      <c r="H111" s="100">
        <v>4.091813419390199</v>
      </c>
      <c r="I111" s="100">
        <v>47.751813419390196</v>
      </c>
      <c r="J111" s="100" t="s">
        <v>73</v>
      </c>
      <c r="K111" s="100">
        <v>0.2718437134731998</v>
      </c>
      <c r="M111" s="100" t="s">
        <v>68</v>
      </c>
      <c r="N111" s="100">
        <v>0.15225398327496523</v>
      </c>
      <c r="X111" s="100">
        <v>67.5</v>
      </c>
    </row>
    <row r="112" spans="1:24" s="100" customFormat="1" ht="12.75">
      <c r="A112" s="100">
        <v>1681</v>
      </c>
      <c r="B112" s="100">
        <v>129.33999633789062</v>
      </c>
      <c r="C112" s="100">
        <v>123.63999938964844</v>
      </c>
      <c r="D112" s="100">
        <v>8.280048370361328</v>
      </c>
      <c r="E112" s="100">
        <v>9.210702896118164</v>
      </c>
      <c r="F112" s="100">
        <v>21.54187050794407</v>
      </c>
      <c r="G112" s="100" t="s">
        <v>56</v>
      </c>
      <c r="H112" s="100">
        <v>0.0986074479865664</v>
      </c>
      <c r="I112" s="100">
        <v>61.93860378587719</v>
      </c>
      <c r="J112" s="100" t="s">
        <v>62</v>
      </c>
      <c r="K112" s="100">
        <v>0.4806417219405503</v>
      </c>
      <c r="L112" s="100">
        <v>0.16559657616186674</v>
      </c>
      <c r="M112" s="100">
        <v>0.1137855766577342</v>
      </c>
      <c r="N112" s="100">
        <v>0.0075544721417118155</v>
      </c>
      <c r="O112" s="100">
        <v>0.019303417600550918</v>
      </c>
      <c r="P112" s="100">
        <v>0.004750444889382195</v>
      </c>
      <c r="Q112" s="100">
        <v>0.0023496704097223952</v>
      </c>
      <c r="R112" s="100">
        <v>0.00011629303091272643</v>
      </c>
      <c r="S112" s="100">
        <v>0.000253251952532985</v>
      </c>
      <c r="T112" s="100">
        <v>6.988645547153096E-05</v>
      </c>
      <c r="U112" s="100">
        <v>5.138618807875356E-05</v>
      </c>
      <c r="V112" s="100">
        <v>4.3228225571758685E-06</v>
      </c>
      <c r="W112" s="100">
        <v>1.5789541596752517E-05</v>
      </c>
      <c r="X112" s="100">
        <v>67.5</v>
      </c>
    </row>
    <row r="113" spans="1:24" s="100" customFormat="1" ht="12.75">
      <c r="A113" s="100">
        <v>1686</v>
      </c>
      <c r="B113" s="100">
        <v>144.0399932861328</v>
      </c>
      <c r="C113" s="100">
        <v>134.74000549316406</v>
      </c>
      <c r="D113" s="100">
        <v>8.461527824401855</v>
      </c>
      <c r="E113" s="100">
        <v>8.63625717163086</v>
      </c>
      <c r="F113" s="100">
        <v>24.572807848539</v>
      </c>
      <c r="G113" s="100" t="s">
        <v>57</v>
      </c>
      <c r="H113" s="100">
        <v>-7.359294071613419</v>
      </c>
      <c r="I113" s="100">
        <v>69.1806992145194</v>
      </c>
      <c r="J113" s="100" t="s">
        <v>60</v>
      </c>
      <c r="K113" s="100">
        <v>0.44117908928515576</v>
      </c>
      <c r="L113" s="100">
        <v>-0.0009009102356777986</v>
      </c>
      <c r="M113" s="100">
        <v>-0.10392322464934678</v>
      </c>
      <c r="N113" s="100">
        <v>-7.792340288284715E-05</v>
      </c>
      <c r="O113" s="100">
        <v>0.017800134763139144</v>
      </c>
      <c r="P113" s="100">
        <v>-0.00010316286284297234</v>
      </c>
      <c r="Q113" s="100">
        <v>-0.002120156996571713</v>
      </c>
      <c r="R113" s="100">
        <v>-6.263188882891187E-06</v>
      </c>
      <c r="S113" s="100">
        <v>0.00023961248800808652</v>
      </c>
      <c r="T113" s="100">
        <v>-7.351176166899598E-06</v>
      </c>
      <c r="U113" s="100">
        <v>-4.446279175663059E-05</v>
      </c>
      <c r="V113" s="100">
        <v>-4.902680904484647E-07</v>
      </c>
      <c r="W113" s="100">
        <v>1.5100603675594287E-05</v>
      </c>
      <c r="X113" s="100">
        <v>67.5</v>
      </c>
    </row>
    <row r="114" spans="1:24" s="100" customFormat="1" ht="12.75">
      <c r="A114" s="100">
        <v>1684</v>
      </c>
      <c r="B114" s="100">
        <v>124.05999755859375</v>
      </c>
      <c r="C114" s="100">
        <v>120.55999755859375</v>
      </c>
      <c r="D114" s="100">
        <v>8.69900131225586</v>
      </c>
      <c r="E114" s="100">
        <v>8.809503555297852</v>
      </c>
      <c r="F114" s="100">
        <v>22.53579975011666</v>
      </c>
      <c r="G114" s="100" t="s">
        <v>58</v>
      </c>
      <c r="H114" s="100">
        <v>5.10207587844792</v>
      </c>
      <c r="I114" s="100">
        <v>61.66207343704167</v>
      </c>
      <c r="J114" s="100" t="s">
        <v>61</v>
      </c>
      <c r="K114" s="100">
        <v>0.19072880235427966</v>
      </c>
      <c r="L114" s="100">
        <v>-0.1655941254914563</v>
      </c>
      <c r="M114" s="100">
        <v>0.046337035229009935</v>
      </c>
      <c r="N114" s="100">
        <v>-0.007554070246111236</v>
      </c>
      <c r="O114" s="100">
        <v>0.007468409032407391</v>
      </c>
      <c r="P114" s="100">
        <v>-0.004749324591011595</v>
      </c>
      <c r="Q114" s="100">
        <v>0.0010128599825311607</v>
      </c>
      <c r="R114" s="100">
        <v>-0.00011612425028341658</v>
      </c>
      <c r="S114" s="100">
        <v>8.199028632919818E-05</v>
      </c>
      <c r="T114" s="100">
        <v>-6.949875443011542E-05</v>
      </c>
      <c r="U114" s="100">
        <v>2.5760443988245566E-05</v>
      </c>
      <c r="V114" s="100">
        <v>-4.294930972706841E-06</v>
      </c>
      <c r="W114" s="100">
        <v>4.613175963282375E-06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1687</v>
      </c>
      <c r="B116" s="24">
        <v>111.16</v>
      </c>
      <c r="C116" s="24">
        <v>120.56</v>
      </c>
      <c r="D116" s="24">
        <v>9.030337740558865</v>
      </c>
      <c r="E116" s="24">
        <v>9.679985232488892</v>
      </c>
      <c r="F116" s="24">
        <v>20.56881090948107</v>
      </c>
      <c r="G116" s="24" t="s">
        <v>59</v>
      </c>
      <c r="H116" s="24">
        <v>10.52565149979742</v>
      </c>
      <c r="I116" s="24">
        <v>54.185651499797416</v>
      </c>
      <c r="J116" s="24" t="s">
        <v>73</v>
      </c>
      <c r="K116" s="24">
        <v>0.4919967516571794</v>
      </c>
      <c r="M116" s="24" t="s">
        <v>68</v>
      </c>
      <c r="N116" s="24">
        <v>0.33489431439670986</v>
      </c>
      <c r="X116" s="24">
        <v>67.5</v>
      </c>
    </row>
    <row r="117" spans="1:24" ht="12.75" hidden="1">
      <c r="A117" s="24">
        <v>1681</v>
      </c>
      <c r="B117" s="24">
        <v>129.33999633789062</v>
      </c>
      <c r="C117" s="24">
        <v>123.63999938964844</v>
      </c>
      <c r="D117" s="24">
        <v>8.280048370361328</v>
      </c>
      <c r="E117" s="24">
        <v>9.210702896118164</v>
      </c>
      <c r="F117" s="24">
        <v>21.54187050794407</v>
      </c>
      <c r="G117" s="24" t="s">
        <v>56</v>
      </c>
      <c r="H117" s="24">
        <v>0.0986074479865664</v>
      </c>
      <c r="I117" s="24">
        <v>61.93860378587719</v>
      </c>
      <c r="J117" s="24" t="s">
        <v>62</v>
      </c>
      <c r="K117" s="24">
        <v>0.5350828746189773</v>
      </c>
      <c r="L117" s="24">
        <v>0.4347096417641742</v>
      </c>
      <c r="M117" s="24">
        <v>0.12667327716368887</v>
      </c>
      <c r="N117" s="24">
        <v>0.006339183953281414</v>
      </c>
      <c r="O117" s="24">
        <v>0.0214898225869177</v>
      </c>
      <c r="P117" s="24">
        <v>0.012470391939507287</v>
      </c>
      <c r="Q117" s="24">
        <v>0.0026158120423916205</v>
      </c>
      <c r="R117" s="24">
        <v>9.757964230442272E-05</v>
      </c>
      <c r="S117" s="24">
        <v>0.0002819387541760694</v>
      </c>
      <c r="T117" s="24">
        <v>0.00018350133409041904</v>
      </c>
      <c r="U117" s="24">
        <v>5.7224137358219836E-05</v>
      </c>
      <c r="V117" s="24">
        <v>3.6198518234547856E-06</v>
      </c>
      <c r="W117" s="24">
        <v>1.7580571093280204E-05</v>
      </c>
      <c r="X117" s="24">
        <v>67.5</v>
      </c>
    </row>
    <row r="118" spans="1:24" ht="12.75" hidden="1">
      <c r="A118" s="24">
        <v>1684</v>
      </c>
      <c r="B118" s="24">
        <v>124.05999755859375</v>
      </c>
      <c r="C118" s="24">
        <v>120.55999755859375</v>
      </c>
      <c r="D118" s="24">
        <v>8.69900131225586</v>
      </c>
      <c r="E118" s="24">
        <v>8.809503555297852</v>
      </c>
      <c r="F118" s="24">
        <v>21.182969349060457</v>
      </c>
      <c r="G118" s="24" t="s">
        <v>57</v>
      </c>
      <c r="H118" s="24">
        <v>1.4004842569942184</v>
      </c>
      <c r="I118" s="24">
        <v>57.960481815587976</v>
      </c>
      <c r="J118" s="24" t="s">
        <v>60</v>
      </c>
      <c r="K118" s="24">
        <v>0.34939897388749613</v>
      </c>
      <c r="L118" s="24">
        <v>0.0023655035681993905</v>
      </c>
      <c r="M118" s="24">
        <v>-0.08380042297687071</v>
      </c>
      <c r="N118" s="24">
        <v>-6.549593182069203E-05</v>
      </c>
      <c r="O118" s="24">
        <v>0.013855992134482562</v>
      </c>
      <c r="P118" s="24">
        <v>0.0002705928193205756</v>
      </c>
      <c r="Q118" s="24">
        <v>-0.0017813482370851723</v>
      </c>
      <c r="R118" s="24">
        <v>-5.2464862709009E-06</v>
      </c>
      <c r="S118" s="24">
        <v>0.00016683075422835143</v>
      </c>
      <c r="T118" s="24">
        <v>1.926468525453293E-05</v>
      </c>
      <c r="U118" s="24">
        <v>-4.216828904372435E-05</v>
      </c>
      <c r="V118" s="24">
        <v>-4.1063018142020054E-07</v>
      </c>
      <c r="W118" s="24">
        <v>9.928358528542658E-06</v>
      </c>
      <c r="X118" s="24">
        <v>67.5</v>
      </c>
    </row>
    <row r="119" spans="1:24" ht="12.75" hidden="1">
      <c r="A119" s="24">
        <v>1686</v>
      </c>
      <c r="B119" s="24">
        <v>144.0399932861328</v>
      </c>
      <c r="C119" s="24">
        <v>134.74000549316406</v>
      </c>
      <c r="D119" s="24">
        <v>8.461527824401855</v>
      </c>
      <c r="E119" s="24">
        <v>8.63625717163086</v>
      </c>
      <c r="F119" s="24">
        <v>23.49187806849127</v>
      </c>
      <c r="G119" s="24" t="s">
        <v>58</v>
      </c>
      <c r="H119" s="24">
        <v>-10.402474095907806</v>
      </c>
      <c r="I119" s="24">
        <v>66.137519190225</v>
      </c>
      <c r="J119" s="24" t="s">
        <v>61</v>
      </c>
      <c r="K119" s="24">
        <v>-0.40525799160148956</v>
      </c>
      <c r="L119" s="24">
        <v>0.4347032056882092</v>
      </c>
      <c r="M119" s="24">
        <v>-0.09499267475066853</v>
      </c>
      <c r="N119" s="24">
        <v>-0.006338845594937261</v>
      </c>
      <c r="O119" s="24">
        <v>-0.016426319027291404</v>
      </c>
      <c r="P119" s="24">
        <v>0.012467455821099205</v>
      </c>
      <c r="Q119" s="24">
        <v>-0.0019155341550999739</v>
      </c>
      <c r="R119" s="24">
        <v>-9.743849841858367E-05</v>
      </c>
      <c r="S119" s="24">
        <v>-0.00022728167667005955</v>
      </c>
      <c r="T119" s="24">
        <v>0.00018248729137944748</v>
      </c>
      <c r="U119" s="24">
        <v>-3.86838118018032E-05</v>
      </c>
      <c r="V119" s="24">
        <v>-3.596485795589321E-06</v>
      </c>
      <c r="W119" s="24">
        <v>-1.450876207312649E-05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1687</v>
      </c>
      <c r="B121" s="24">
        <v>111.16</v>
      </c>
      <c r="C121" s="24">
        <v>120.56</v>
      </c>
      <c r="D121" s="24">
        <v>9.030337740558865</v>
      </c>
      <c r="E121" s="24">
        <v>9.679985232488892</v>
      </c>
      <c r="F121" s="24">
        <v>18.126533383324357</v>
      </c>
      <c r="G121" s="24" t="s">
        <v>59</v>
      </c>
      <c r="H121" s="24">
        <v>4.091813419390199</v>
      </c>
      <c r="I121" s="24">
        <v>47.751813419390196</v>
      </c>
      <c r="J121" s="24" t="s">
        <v>73</v>
      </c>
      <c r="K121" s="24">
        <v>0.1961242831980198</v>
      </c>
      <c r="M121" s="24" t="s">
        <v>68</v>
      </c>
      <c r="N121" s="24">
        <v>0.13386284353273603</v>
      </c>
      <c r="X121" s="24">
        <v>67.5</v>
      </c>
    </row>
    <row r="122" spans="1:24" ht="12.75" hidden="1">
      <c r="A122" s="24">
        <v>1686</v>
      </c>
      <c r="B122" s="24">
        <v>144.0399932861328</v>
      </c>
      <c r="C122" s="24">
        <v>134.74000549316406</v>
      </c>
      <c r="D122" s="24">
        <v>8.461527824401855</v>
      </c>
      <c r="E122" s="24">
        <v>8.63625717163086</v>
      </c>
      <c r="F122" s="24">
        <v>24.573991614937828</v>
      </c>
      <c r="G122" s="24" t="s">
        <v>56</v>
      </c>
      <c r="H122" s="24">
        <v>-7.355961372001616</v>
      </c>
      <c r="I122" s="24">
        <v>69.1840319141312</v>
      </c>
      <c r="J122" s="24" t="s">
        <v>62</v>
      </c>
      <c r="K122" s="24">
        <v>0.33679532631611897</v>
      </c>
      <c r="L122" s="24">
        <v>0.27570751788923625</v>
      </c>
      <c r="M122" s="24">
        <v>0.07973176885349927</v>
      </c>
      <c r="N122" s="24">
        <v>0.008550194038496767</v>
      </c>
      <c r="O122" s="24">
        <v>0.013526450038844244</v>
      </c>
      <c r="P122" s="24">
        <v>0.007909213928376867</v>
      </c>
      <c r="Q122" s="24">
        <v>0.001646465801760056</v>
      </c>
      <c r="R122" s="24">
        <v>0.0001315806894333522</v>
      </c>
      <c r="S122" s="24">
        <v>0.00017748146356052344</v>
      </c>
      <c r="T122" s="24">
        <v>0.00011638331965268578</v>
      </c>
      <c r="U122" s="24">
        <v>3.6007689124916666E-05</v>
      </c>
      <c r="V122" s="24">
        <v>4.8817331880631945E-06</v>
      </c>
      <c r="W122" s="24">
        <v>1.1069194574302918E-05</v>
      </c>
      <c r="X122" s="24">
        <v>67.5</v>
      </c>
    </row>
    <row r="123" spans="1:24" ht="12.75" hidden="1">
      <c r="A123" s="24">
        <v>1681</v>
      </c>
      <c r="B123" s="24">
        <v>129.33999633789062</v>
      </c>
      <c r="C123" s="24">
        <v>123.63999938964844</v>
      </c>
      <c r="D123" s="24">
        <v>8.280048370361328</v>
      </c>
      <c r="E123" s="24">
        <v>9.210702896118164</v>
      </c>
      <c r="F123" s="24">
        <v>22.916737720113694</v>
      </c>
      <c r="G123" s="24" t="s">
        <v>57</v>
      </c>
      <c r="H123" s="24">
        <v>4.051716138402483</v>
      </c>
      <c r="I123" s="24">
        <v>65.89171247629311</v>
      </c>
      <c r="J123" s="24" t="s">
        <v>60</v>
      </c>
      <c r="K123" s="24">
        <v>0.0028523383867103823</v>
      </c>
      <c r="L123" s="24">
        <v>0.001500086657652465</v>
      </c>
      <c r="M123" s="24">
        <v>0.00023103440290975165</v>
      </c>
      <c r="N123" s="24">
        <v>-8.857608967237092E-05</v>
      </c>
      <c r="O123" s="24">
        <v>0.0002603624929152963</v>
      </c>
      <c r="P123" s="24">
        <v>0.00017161944566488667</v>
      </c>
      <c r="Q123" s="24">
        <v>4.7981061073130826E-05</v>
      </c>
      <c r="R123" s="24">
        <v>-7.113277107228291E-06</v>
      </c>
      <c r="S123" s="24">
        <v>1.5397663792677602E-05</v>
      </c>
      <c r="T123" s="24">
        <v>1.2222005801344266E-05</v>
      </c>
      <c r="U123" s="24">
        <v>3.893146928736625E-06</v>
      </c>
      <c r="V123" s="24">
        <v>-5.603618943344462E-07</v>
      </c>
      <c r="W123" s="24">
        <v>1.3286315267492253E-06</v>
      </c>
      <c r="X123" s="24">
        <v>67.5</v>
      </c>
    </row>
    <row r="124" spans="1:24" ht="12.75" hidden="1">
      <c r="A124" s="24">
        <v>1684</v>
      </c>
      <c r="B124" s="24">
        <v>124.05999755859375</v>
      </c>
      <c r="C124" s="24">
        <v>120.55999755859375</v>
      </c>
      <c r="D124" s="24">
        <v>8.69900131225586</v>
      </c>
      <c r="E124" s="24">
        <v>8.809503555297852</v>
      </c>
      <c r="F124" s="24">
        <v>21.182969349060457</v>
      </c>
      <c r="G124" s="24" t="s">
        <v>58</v>
      </c>
      <c r="H124" s="24">
        <v>1.4004842569942184</v>
      </c>
      <c r="I124" s="24">
        <v>57.960481815587976</v>
      </c>
      <c r="J124" s="24" t="s">
        <v>61</v>
      </c>
      <c r="K124" s="24">
        <v>0.33678324779315966</v>
      </c>
      <c r="L124" s="24">
        <v>0.2757034369765148</v>
      </c>
      <c r="M124" s="24">
        <v>0.07973143412489524</v>
      </c>
      <c r="N124" s="24">
        <v>-0.00854973522234952</v>
      </c>
      <c r="O124" s="24">
        <v>0.013523944026268091</v>
      </c>
      <c r="P124" s="24">
        <v>0.007907351752053295</v>
      </c>
      <c r="Q124" s="24">
        <v>0.0016457665247973908</v>
      </c>
      <c r="R124" s="24">
        <v>-0.00013138827619141696</v>
      </c>
      <c r="S124" s="24">
        <v>0.00017681227858187075</v>
      </c>
      <c r="T124" s="24">
        <v>0.00011573979293039686</v>
      </c>
      <c r="U124" s="24">
        <v>3.579660714520177E-05</v>
      </c>
      <c r="V124" s="24">
        <v>-4.849465276380021E-06</v>
      </c>
      <c r="W124" s="24">
        <v>1.0989167702328743E-05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1687</v>
      </c>
      <c r="B126" s="24">
        <v>111.16</v>
      </c>
      <c r="C126" s="24">
        <v>120.56</v>
      </c>
      <c r="D126" s="24">
        <v>9.030337740558865</v>
      </c>
      <c r="E126" s="24">
        <v>9.679985232488892</v>
      </c>
      <c r="F126" s="24">
        <v>19.124311612609496</v>
      </c>
      <c r="G126" s="24" t="s">
        <v>59</v>
      </c>
      <c r="H126" s="24">
        <v>6.7203204169049755</v>
      </c>
      <c r="I126" s="24">
        <v>50.38032041690497</v>
      </c>
      <c r="J126" s="24" t="s">
        <v>73</v>
      </c>
      <c r="K126" s="24">
        <v>0.2210625143563611</v>
      </c>
      <c r="M126" s="24" t="s">
        <v>68</v>
      </c>
      <c r="N126" s="24">
        <v>0.19164806558806546</v>
      </c>
      <c r="X126" s="24">
        <v>67.5</v>
      </c>
    </row>
    <row r="127" spans="1:24" ht="12.75" hidden="1">
      <c r="A127" s="24">
        <v>1686</v>
      </c>
      <c r="B127" s="24">
        <v>144.0399932861328</v>
      </c>
      <c r="C127" s="24">
        <v>134.74000549316406</v>
      </c>
      <c r="D127" s="24">
        <v>8.461527824401855</v>
      </c>
      <c r="E127" s="24">
        <v>8.63625717163086</v>
      </c>
      <c r="F127" s="24">
        <v>24.573991614937828</v>
      </c>
      <c r="G127" s="24" t="s">
        <v>56</v>
      </c>
      <c r="H127" s="24">
        <v>-7.355961372001616</v>
      </c>
      <c r="I127" s="24">
        <v>69.1840319141312</v>
      </c>
      <c r="J127" s="24" t="s">
        <v>62</v>
      </c>
      <c r="K127" s="24">
        <v>0.19323977960570518</v>
      </c>
      <c r="L127" s="24">
        <v>0.425869072237275</v>
      </c>
      <c r="M127" s="24">
        <v>0.045746962216490585</v>
      </c>
      <c r="N127" s="24">
        <v>0.007295104486140752</v>
      </c>
      <c r="O127" s="24">
        <v>0.007760948915094499</v>
      </c>
      <c r="P127" s="24">
        <v>0.01221685875251886</v>
      </c>
      <c r="Q127" s="24">
        <v>0.0009446704930203075</v>
      </c>
      <c r="R127" s="24">
        <v>0.00011226187378508295</v>
      </c>
      <c r="S127" s="24">
        <v>0.00010184512849935115</v>
      </c>
      <c r="T127" s="24">
        <v>0.00017976855379277462</v>
      </c>
      <c r="U127" s="24">
        <v>2.0658596300608918E-05</v>
      </c>
      <c r="V127" s="24">
        <v>4.163577071344871E-06</v>
      </c>
      <c r="W127" s="24">
        <v>6.3541316782748315E-06</v>
      </c>
      <c r="X127" s="24">
        <v>67.5</v>
      </c>
    </row>
    <row r="128" spans="1:24" ht="12.75" hidden="1">
      <c r="A128" s="24">
        <v>1684</v>
      </c>
      <c r="B128" s="24">
        <v>124.05999755859375</v>
      </c>
      <c r="C128" s="24">
        <v>120.55999755859375</v>
      </c>
      <c r="D128" s="24">
        <v>8.69900131225586</v>
      </c>
      <c r="E128" s="24">
        <v>8.809503555297852</v>
      </c>
      <c r="F128" s="24">
        <v>22.53579975011666</v>
      </c>
      <c r="G128" s="24" t="s">
        <v>57</v>
      </c>
      <c r="H128" s="24">
        <v>5.10207587844792</v>
      </c>
      <c r="I128" s="24">
        <v>61.66207343704167</v>
      </c>
      <c r="J128" s="24" t="s">
        <v>60</v>
      </c>
      <c r="K128" s="24">
        <v>0.06295213747442899</v>
      </c>
      <c r="L128" s="24">
        <v>0.0023171590461409037</v>
      </c>
      <c r="M128" s="24">
        <v>-0.014410422438108353</v>
      </c>
      <c r="N128" s="24">
        <v>-7.559727030902656E-05</v>
      </c>
      <c r="O128" s="24">
        <v>0.0026071514644761514</v>
      </c>
      <c r="P128" s="24">
        <v>0.00026509870785130997</v>
      </c>
      <c r="Q128" s="24">
        <v>-0.00027393706691034036</v>
      </c>
      <c r="R128" s="24">
        <v>-6.064299060559178E-06</v>
      </c>
      <c r="S128" s="24">
        <v>4.061489878966923E-05</v>
      </c>
      <c r="T128" s="24">
        <v>1.8878009919771552E-05</v>
      </c>
      <c r="U128" s="24">
        <v>-4.4146439554211045E-06</v>
      </c>
      <c r="V128" s="24">
        <v>-4.770030509732627E-07</v>
      </c>
      <c r="W128" s="24">
        <v>2.7281891108791928E-06</v>
      </c>
      <c r="X128" s="24">
        <v>67.5</v>
      </c>
    </row>
    <row r="129" spans="1:24" ht="12.75" hidden="1">
      <c r="A129" s="24">
        <v>1681</v>
      </c>
      <c r="B129" s="24">
        <v>129.33999633789062</v>
      </c>
      <c r="C129" s="24">
        <v>123.63999938964844</v>
      </c>
      <c r="D129" s="24">
        <v>8.280048370361328</v>
      </c>
      <c r="E129" s="24">
        <v>9.210702896118164</v>
      </c>
      <c r="F129" s="24">
        <v>20.6034701516037</v>
      </c>
      <c r="G129" s="24" t="s">
        <v>58</v>
      </c>
      <c r="H129" s="24">
        <v>-2.5995430140384315</v>
      </c>
      <c r="I129" s="24">
        <v>59.24045332385219</v>
      </c>
      <c r="J129" s="24" t="s">
        <v>61</v>
      </c>
      <c r="K129" s="24">
        <v>0.18269822333416957</v>
      </c>
      <c r="L129" s="24">
        <v>0.42586276834467723</v>
      </c>
      <c r="M129" s="24">
        <v>0.04341801788649823</v>
      </c>
      <c r="N129" s="24">
        <v>-0.00729471277819989</v>
      </c>
      <c r="O129" s="24">
        <v>0.007309930868618823</v>
      </c>
      <c r="P129" s="24">
        <v>0.012213982170205272</v>
      </c>
      <c r="Q129" s="24">
        <v>0.0009040800980863314</v>
      </c>
      <c r="R129" s="24">
        <v>-0.00011209795976128199</v>
      </c>
      <c r="S129" s="24">
        <v>9.339625364731859E-05</v>
      </c>
      <c r="T129" s="24">
        <v>0.00017877458900586153</v>
      </c>
      <c r="U129" s="24">
        <v>2.0181390434219252E-05</v>
      </c>
      <c r="V129" s="24">
        <v>-4.13616272871256E-06</v>
      </c>
      <c r="W129" s="24">
        <v>5.738638650423628E-06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1687</v>
      </c>
      <c r="B131" s="24">
        <v>111.16</v>
      </c>
      <c r="C131" s="24">
        <v>120.56</v>
      </c>
      <c r="D131" s="24">
        <v>9.030337740558865</v>
      </c>
      <c r="E131" s="24">
        <v>9.679985232488892</v>
      </c>
      <c r="F131" s="24">
        <v>20.56881090948107</v>
      </c>
      <c r="G131" s="24" t="s">
        <v>59</v>
      </c>
      <c r="H131" s="24">
        <v>10.52565149979742</v>
      </c>
      <c r="I131" s="24">
        <v>54.185651499797416</v>
      </c>
      <c r="J131" s="24" t="s">
        <v>73</v>
      </c>
      <c r="K131" s="24">
        <v>0.45982613538222195</v>
      </c>
      <c r="M131" s="24" t="s">
        <v>68</v>
      </c>
      <c r="N131" s="24">
        <v>0.27014165703458504</v>
      </c>
      <c r="X131" s="24">
        <v>67.5</v>
      </c>
    </row>
    <row r="132" spans="1:24" ht="12.75" hidden="1">
      <c r="A132" s="24">
        <v>1684</v>
      </c>
      <c r="B132" s="24">
        <v>124.05999755859375</v>
      </c>
      <c r="C132" s="24">
        <v>120.55999755859375</v>
      </c>
      <c r="D132" s="24">
        <v>8.69900131225586</v>
      </c>
      <c r="E132" s="24">
        <v>8.809503555297852</v>
      </c>
      <c r="F132" s="24">
        <v>21.10221294121632</v>
      </c>
      <c r="G132" s="24" t="s">
        <v>56</v>
      </c>
      <c r="H132" s="24">
        <v>1.179519942161292</v>
      </c>
      <c r="I132" s="24">
        <v>57.73951750075504</v>
      </c>
      <c r="J132" s="24" t="s">
        <v>62</v>
      </c>
      <c r="K132" s="24">
        <v>0.6022517366133824</v>
      </c>
      <c r="L132" s="24">
        <v>0.2758413571615007</v>
      </c>
      <c r="M132" s="24">
        <v>0.14257458775578818</v>
      </c>
      <c r="N132" s="24">
        <v>0.00682404886033947</v>
      </c>
      <c r="O132" s="24">
        <v>0.02418745903278905</v>
      </c>
      <c r="P132" s="24">
        <v>0.007912962654829029</v>
      </c>
      <c r="Q132" s="24">
        <v>0.0029441616922337936</v>
      </c>
      <c r="R132" s="24">
        <v>0.00010505133697182796</v>
      </c>
      <c r="S132" s="24">
        <v>0.000317334205986817</v>
      </c>
      <c r="T132" s="24">
        <v>0.00011644609299025615</v>
      </c>
      <c r="U132" s="24">
        <v>6.440004127273609E-05</v>
      </c>
      <c r="V132" s="24">
        <v>3.900556076073942E-06</v>
      </c>
      <c r="W132" s="24">
        <v>1.9787461856119795E-05</v>
      </c>
      <c r="X132" s="24">
        <v>67.5</v>
      </c>
    </row>
    <row r="133" spans="1:24" ht="12.75" hidden="1">
      <c r="A133" s="24">
        <v>1681</v>
      </c>
      <c r="B133" s="24">
        <v>129.33999633789062</v>
      </c>
      <c r="C133" s="24">
        <v>123.63999938964844</v>
      </c>
      <c r="D133" s="24">
        <v>8.280048370361328</v>
      </c>
      <c r="E133" s="24">
        <v>9.210702896118164</v>
      </c>
      <c r="F133" s="24">
        <v>20.6034701516037</v>
      </c>
      <c r="G133" s="24" t="s">
        <v>57</v>
      </c>
      <c r="H133" s="24">
        <v>-2.5995430140384315</v>
      </c>
      <c r="I133" s="24">
        <v>59.24045332385219</v>
      </c>
      <c r="J133" s="24" t="s">
        <v>60</v>
      </c>
      <c r="K133" s="24">
        <v>0.5035409543244205</v>
      </c>
      <c r="L133" s="24">
        <v>0.001501115539013374</v>
      </c>
      <c r="M133" s="24">
        <v>-0.12008765092090305</v>
      </c>
      <c r="N133" s="24">
        <v>-7.040612203796197E-05</v>
      </c>
      <c r="O133" s="24">
        <v>0.020078710178339083</v>
      </c>
      <c r="P133" s="24">
        <v>0.00017166544612370226</v>
      </c>
      <c r="Q133" s="24">
        <v>-0.00252059026781625</v>
      </c>
      <c r="R133" s="24">
        <v>-5.643830258540479E-06</v>
      </c>
      <c r="S133" s="24">
        <v>0.00025088520140367424</v>
      </c>
      <c r="T133" s="24">
        <v>1.2218268511710657E-05</v>
      </c>
      <c r="U133" s="24">
        <v>-5.759774599346586E-05</v>
      </c>
      <c r="V133" s="24">
        <v>-4.4076857183328523E-07</v>
      </c>
      <c r="W133" s="24">
        <v>1.5233425873715323E-05</v>
      </c>
      <c r="X133" s="24">
        <v>67.5</v>
      </c>
    </row>
    <row r="134" spans="1:24" ht="12.75" hidden="1">
      <c r="A134" s="24">
        <v>1686</v>
      </c>
      <c r="B134" s="24">
        <v>144.0399932861328</v>
      </c>
      <c r="C134" s="24">
        <v>134.74000549316406</v>
      </c>
      <c r="D134" s="24">
        <v>8.461527824401855</v>
      </c>
      <c r="E134" s="24">
        <v>8.63625717163086</v>
      </c>
      <c r="F134" s="24">
        <v>24.572807848539</v>
      </c>
      <c r="G134" s="24" t="s">
        <v>58</v>
      </c>
      <c r="H134" s="24">
        <v>-7.359294071613419</v>
      </c>
      <c r="I134" s="24">
        <v>69.1806992145194</v>
      </c>
      <c r="J134" s="24" t="s">
        <v>61</v>
      </c>
      <c r="K134" s="24">
        <v>-0.3303841121662584</v>
      </c>
      <c r="L134" s="24">
        <v>0.27583727263159546</v>
      </c>
      <c r="M134" s="24">
        <v>-0.07685355665180552</v>
      </c>
      <c r="N134" s="24">
        <v>-0.006823685648260769</v>
      </c>
      <c r="O134" s="24">
        <v>-0.013486236392600834</v>
      </c>
      <c r="P134" s="24">
        <v>0.007911100362865207</v>
      </c>
      <c r="Q134" s="24">
        <v>-0.0015214180135015355</v>
      </c>
      <c r="R134" s="24">
        <v>-0.00010489962144632043</v>
      </c>
      <c r="S134" s="24">
        <v>-0.000194313185363015</v>
      </c>
      <c r="T134" s="24">
        <v>0.00011580330948324025</v>
      </c>
      <c r="U134" s="24">
        <v>-2.8807377048289215E-05</v>
      </c>
      <c r="V134" s="24">
        <v>-3.875572314985413E-06</v>
      </c>
      <c r="W134" s="24">
        <v>-1.2628791820970694E-05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1687</v>
      </c>
      <c r="B136" s="24">
        <v>111.16</v>
      </c>
      <c r="C136" s="24">
        <v>120.56</v>
      </c>
      <c r="D136" s="24">
        <v>9.030337740558865</v>
      </c>
      <c r="E136" s="24">
        <v>9.679985232488892</v>
      </c>
      <c r="F136" s="24">
        <v>19.124311612609496</v>
      </c>
      <c r="G136" s="24" t="s">
        <v>59</v>
      </c>
      <c r="H136" s="24">
        <v>6.7203204169049755</v>
      </c>
      <c r="I136" s="24">
        <v>50.38032041690497</v>
      </c>
      <c r="J136" s="24" t="s">
        <v>73</v>
      </c>
      <c r="K136" s="24">
        <v>0.5020947074711332</v>
      </c>
      <c r="M136" s="24" t="s">
        <v>68</v>
      </c>
      <c r="N136" s="24">
        <v>0.27248380866967187</v>
      </c>
      <c r="X136" s="24">
        <v>67.5</v>
      </c>
    </row>
    <row r="137" spans="1:24" ht="12.75" hidden="1">
      <c r="A137" s="24">
        <v>1684</v>
      </c>
      <c r="B137" s="24">
        <v>124.05999755859375</v>
      </c>
      <c r="C137" s="24">
        <v>120.55999755859375</v>
      </c>
      <c r="D137" s="24">
        <v>8.69900131225586</v>
      </c>
      <c r="E137" s="24">
        <v>8.809503555297852</v>
      </c>
      <c r="F137" s="24">
        <v>21.10221294121632</v>
      </c>
      <c r="G137" s="24" t="s">
        <v>56</v>
      </c>
      <c r="H137" s="24">
        <v>1.179519942161292</v>
      </c>
      <c r="I137" s="24">
        <v>57.73951750075504</v>
      </c>
      <c r="J137" s="24" t="s">
        <v>62</v>
      </c>
      <c r="K137" s="24">
        <v>0.6677795877175874</v>
      </c>
      <c r="L137" s="24">
        <v>0.17430330644849096</v>
      </c>
      <c r="M137" s="24">
        <v>0.15808785904783282</v>
      </c>
      <c r="N137" s="24">
        <v>0.006053399470162762</v>
      </c>
      <c r="O137" s="24">
        <v>0.026819199422883647</v>
      </c>
      <c r="P137" s="24">
        <v>0.005000229354832589</v>
      </c>
      <c r="Q137" s="24">
        <v>0.003264505553977285</v>
      </c>
      <c r="R137" s="24">
        <v>9.319647832754399E-05</v>
      </c>
      <c r="S137" s="24">
        <v>0.0003518557390525007</v>
      </c>
      <c r="T137" s="24">
        <v>7.355633043460433E-05</v>
      </c>
      <c r="U137" s="24">
        <v>7.139238617314158E-05</v>
      </c>
      <c r="V137" s="24">
        <v>3.4679257217465646E-06</v>
      </c>
      <c r="W137" s="24">
        <v>2.1937133399818695E-05</v>
      </c>
      <c r="X137" s="24">
        <v>67.5</v>
      </c>
    </row>
    <row r="138" spans="1:24" ht="12.75" hidden="1">
      <c r="A138" s="24">
        <v>1686</v>
      </c>
      <c r="B138" s="24">
        <v>144.0399932861328</v>
      </c>
      <c r="C138" s="24">
        <v>134.74000549316406</v>
      </c>
      <c r="D138" s="24">
        <v>8.461527824401855</v>
      </c>
      <c r="E138" s="24">
        <v>8.63625717163086</v>
      </c>
      <c r="F138" s="24">
        <v>23.49187806849127</v>
      </c>
      <c r="G138" s="24" t="s">
        <v>57</v>
      </c>
      <c r="H138" s="24">
        <v>-10.402474095907806</v>
      </c>
      <c r="I138" s="24">
        <v>66.137519190225</v>
      </c>
      <c r="J138" s="24" t="s">
        <v>60</v>
      </c>
      <c r="K138" s="24">
        <v>0.6590035344901922</v>
      </c>
      <c r="L138" s="24">
        <v>-0.0009482317396087068</v>
      </c>
      <c r="M138" s="24">
        <v>-0.15570971922268917</v>
      </c>
      <c r="N138" s="24">
        <v>-6.229457106061749E-05</v>
      </c>
      <c r="O138" s="24">
        <v>0.0265119555012463</v>
      </c>
      <c r="P138" s="24">
        <v>-0.0001086116029119648</v>
      </c>
      <c r="Q138" s="24">
        <v>-0.0031994828331362176</v>
      </c>
      <c r="R138" s="24">
        <v>-5.00373573658416E-06</v>
      </c>
      <c r="S138" s="24">
        <v>0.00035061704702380256</v>
      </c>
      <c r="T138" s="24">
        <v>-7.74163770113396E-06</v>
      </c>
      <c r="U138" s="24">
        <v>-6.862545060497452E-05</v>
      </c>
      <c r="V138" s="24">
        <v>-3.8906135705976444E-07</v>
      </c>
      <c r="W138" s="24">
        <v>2.190895310516138E-05</v>
      </c>
      <c r="X138" s="24">
        <v>67.5</v>
      </c>
    </row>
    <row r="139" spans="1:24" ht="12.75" hidden="1">
      <c r="A139" s="24">
        <v>1681</v>
      </c>
      <c r="B139" s="24">
        <v>129.33999633789062</v>
      </c>
      <c r="C139" s="24">
        <v>123.63999938964844</v>
      </c>
      <c r="D139" s="24">
        <v>8.280048370361328</v>
      </c>
      <c r="E139" s="24">
        <v>9.210702896118164</v>
      </c>
      <c r="F139" s="24">
        <v>22.916737720113694</v>
      </c>
      <c r="G139" s="24" t="s">
        <v>58</v>
      </c>
      <c r="H139" s="24">
        <v>4.051716138402483</v>
      </c>
      <c r="I139" s="24">
        <v>65.89171247629311</v>
      </c>
      <c r="J139" s="24" t="s">
        <v>61</v>
      </c>
      <c r="K139" s="24">
        <v>0.10790699375714746</v>
      </c>
      <c r="L139" s="24">
        <v>-0.1743007271799075</v>
      </c>
      <c r="M139" s="24">
        <v>0.02731765945169449</v>
      </c>
      <c r="N139" s="24">
        <v>-0.0060530789299151865</v>
      </c>
      <c r="O139" s="24">
        <v>0.004047922082295862</v>
      </c>
      <c r="P139" s="24">
        <v>-0.004999049621742359</v>
      </c>
      <c r="Q139" s="24">
        <v>0.0006483101976794626</v>
      </c>
      <c r="R139" s="24">
        <v>-9.306205564748076E-05</v>
      </c>
      <c r="S139" s="24">
        <v>2.9498261652004114E-05</v>
      </c>
      <c r="T139" s="24">
        <v>-7.314780101075548E-05</v>
      </c>
      <c r="U139" s="24">
        <v>1.9682996031071605E-05</v>
      </c>
      <c r="V139" s="24">
        <v>-3.4460325117436496E-06</v>
      </c>
      <c r="W139" s="24">
        <v>1.1115734961217445E-06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1687</v>
      </c>
      <c r="B141" s="100">
        <v>102.9</v>
      </c>
      <c r="C141" s="100">
        <v>115.7</v>
      </c>
      <c r="D141" s="100">
        <v>9.173140273737099</v>
      </c>
      <c r="E141" s="100">
        <v>9.708750891357333</v>
      </c>
      <c r="F141" s="100">
        <v>16.897938952466408</v>
      </c>
      <c r="G141" s="100" t="s">
        <v>59</v>
      </c>
      <c r="H141" s="100">
        <v>8.407048016610908</v>
      </c>
      <c r="I141" s="100">
        <v>43.80704801661091</v>
      </c>
      <c r="J141" s="100" t="s">
        <v>73</v>
      </c>
      <c r="K141" s="100">
        <v>0.5763399136727085</v>
      </c>
      <c r="M141" s="100" t="s">
        <v>68</v>
      </c>
      <c r="N141" s="100">
        <v>0.352175404596699</v>
      </c>
      <c r="X141" s="100">
        <v>67.5</v>
      </c>
    </row>
    <row r="142" spans="1:24" s="100" customFormat="1" ht="12.75">
      <c r="A142" s="100">
        <v>1681</v>
      </c>
      <c r="B142" s="100">
        <v>108.73999786376953</v>
      </c>
      <c r="C142" s="100">
        <v>120.44000244140625</v>
      </c>
      <c r="D142" s="100">
        <v>8.536160469055176</v>
      </c>
      <c r="E142" s="100">
        <v>9.209881782531738</v>
      </c>
      <c r="F142" s="100">
        <v>17.077393116962245</v>
      </c>
      <c r="G142" s="100" t="s">
        <v>56</v>
      </c>
      <c r="H142" s="100">
        <v>6.347616191411319</v>
      </c>
      <c r="I142" s="100">
        <v>47.58761405518085</v>
      </c>
      <c r="J142" s="100" t="s">
        <v>62</v>
      </c>
      <c r="K142" s="100">
        <v>0.6584266861109457</v>
      </c>
      <c r="L142" s="100">
        <v>0.3358177892085165</v>
      </c>
      <c r="M142" s="100">
        <v>0.15587360802515007</v>
      </c>
      <c r="N142" s="100">
        <v>0.0702872270161672</v>
      </c>
      <c r="O142" s="100">
        <v>0.026443605628812605</v>
      </c>
      <c r="P142" s="100">
        <v>0.009633608919212031</v>
      </c>
      <c r="Q142" s="100">
        <v>0.0032187609843474635</v>
      </c>
      <c r="R142" s="100">
        <v>0.0010819283363715966</v>
      </c>
      <c r="S142" s="100">
        <v>0.0003469340394414074</v>
      </c>
      <c r="T142" s="100">
        <v>0.0001417402930343529</v>
      </c>
      <c r="U142" s="100">
        <v>7.039360426469576E-05</v>
      </c>
      <c r="V142" s="100">
        <v>4.0162150714333706E-05</v>
      </c>
      <c r="W142" s="100">
        <v>2.1631334326894497E-05</v>
      </c>
      <c r="X142" s="100">
        <v>67.5</v>
      </c>
    </row>
    <row r="143" spans="1:24" s="100" customFormat="1" ht="12.75">
      <c r="A143" s="100">
        <v>1686</v>
      </c>
      <c r="B143" s="100">
        <v>140.3800048828125</v>
      </c>
      <c r="C143" s="100">
        <v>140.8800048828125</v>
      </c>
      <c r="D143" s="100">
        <v>8.657881736755371</v>
      </c>
      <c r="E143" s="100">
        <v>8.772661209106445</v>
      </c>
      <c r="F143" s="100">
        <v>23.583551320043078</v>
      </c>
      <c r="G143" s="100" t="s">
        <v>57</v>
      </c>
      <c r="H143" s="100">
        <v>-8.000164260739894</v>
      </c>
      <c r="I143" s="100">
        <v>64.8798406220726</v>
      </c>
      <c r="J143" s="100" t="s">
        <v>60</v>
      </c>
      <c r="K143" s="100">
        <v>0.6317822723900827</v>
      </c>
      <c r="L143" s="100">
        <v>-0.0018263752658358656</v>
      </c>
      <c r="M143" s="100">
        <v>-0.1490571782420172</v>
      </c>
      <c r="N143" s="100">
        <v>-0.0007265425275776481</v>
      </c>
      <c r="O143" s="100">
        <v>0.025452367315890338</v>
      </c>
      <c r="P143" s="100">
        <v>-0.00020913306753712354</v>
      </c>
      <c r="Q143" s="100">
        <v>-0.0030522446405133624</v>
      </c>
      <c r="R143" s="100">
        <v>-5.8407436022950586E-05</v>
      </c>
      <c r="S143" s="100">
        <v>0.0003395229082787884</v>
      </c>
      <c r="T143" s="100">
        <v>-1.4903457573390529E-05</v>
      </c>
      <c r="U143" s="100">
        <v>-6.477031649889493E-05</v>
      </c>
      <c r="V143" s="100">
        <v>-4.603181785238335E-06</v>
      </c>
      <c r="W143" s="100">
        <v>2.1304916516128776E-05</v>
      </c>
      <c r="X143" s="100">
        <v>67.5</v>
      </c>
    </row>
    <row r="144" spans="1:24" s="100" customFormat="1" ht="12.75">
      <c r="A144" s="100">
        <v>1684</v>
      </c>
      <c r="B144" s="100">
        <v>122.23999786376953</v>
      </c>
      <c r="C144" s="100">
        <v>121.83999633789062</v>
      </c>
      <c r="D144" s="100">
        <v>8.257673263549805</v>
      </c>
      <c r="E144" s="100">
        <v>8.755550384521484</v>
      </c>
      <c r="F144" s="100">
        <v>22.889514722057676</v>
      </c>
      <c r="G144" s="100" t="s">
        <v>58</v>
      </c>
      <c r="H144" s="100">
        <v>11.23208972466827</v>
      </c>
      <c r="I144" s="100">
        <v>65.9720875884378</v>
      </c>
      <c r="J144" s="100" t="s">
        <v>61</v>
      </c>
      <c r="K144" s="100">
        <v>0.18540998159933345</v>
      </c>
      <c r="L144" s="100">
        <v>-0.3358128227186746</v>
      </c>
      <c r="M144" s="100">
        <v>0.04559100013495696</v>
      </c>
      <c r="N144" s="100">
        <v>-0.07028347186627767</v>
      </c>
      <c r="O144" s="100">
        <v>0.007172257431880634</v>
      </c>
      <c r="P144" s="100">
        <v>-0.009631338648826761</v>
      </c>
      <c r="Q144" s="100">
        <v>0.0010218732449843804</v>
      </c>
      <c r="R144" s="100">
        <v>-0.0010803506358868105</v>
      </c>
      <c r="S144" s="100">
        <v>7.132616965073529E-05</v>
      </c>
      <c r="T144" s="100">
        <v>-0.0001409545941848735</v>
      </c>
      <c r="U144" s="100">
        <v>2.756928765868957E-05</v>
      </c>
      <c r="V144" s="100">
        <v>-3.989748196882737E-05</v>
      </c>
      <c r="W144" s="100">
        <v>3.7436822785417603E-06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1687</v>
      </c>
      <c r="B146" s="24">
        <v>102.9</v>
      </c>
      <c r="C146" s="24">
        <v>115.7</v>
      </c>
      <c r="D146" s="24">
        <v>9.173140273737099</v>
      </c>
      <c r="E146" s="24">
        <v>9.708750891357333</v>
      </c>
      <c r="F146" s="24">
        <v>20.495236034550352</v>
      </c>
      <c r="G146" s="24" t="s">
        <v>59</v>
      </c>
      <c r="H146" s="24">
        <v>17.732857894854334</v>
      </c>
      <c r="I146" s="24">
        <v>53.13285789485434</v>
      </c>
      <c r="J146" s="24" t="s">
        <v>73</v>
      </c>
      <c r="K146" s="24">
        <v>0.9437284322763227</v>
      </c>
      <c r="M146" s="24" t="s">
        <v>68</v>
      </c>
      <c r="N146" s="24">
        <v>0.5746050054544365</v>
      </c>
      <c r="X146" s="24">
        <v>67.5</v>
      </c>
    </row>
    <row r="147" spans="1:24" ht="12.75" hidden="1">
      <c r="A147" s="24">
        <v>1681</v>
      </c>
      <c r="B147" s="24">
        <v>108.73999786376953</v>
      </c>
      <c r="C147" s="24">
        <v>120.44000244140625</v>
      </c>
      <c r="D147" s="24">
        <v>8.536160469055176</v>
      </c>
      <c r="E147" s="24">
        <v>9.209881782531738</v>
      </c>
      <c r="F147" s="24">
        <v>17.077393116962245</v>
      </c>
      <c r="G147" s="24" t="s">
        <v>56</v>
      </c>
      <c r="H147" s="24">
        <v>6.347616191411319</v>
      </c>
      <c r="I147" s="24">
        <v>47.58761405518085</v>
      </c>
      <c r="J147" s="24" t="s">
        <v>62</v>
      </c>
      <c r="K147" s="24">
        <v>0.8413448480814542</v>
      </c>
      <c r="L147" s="24">
        <v>0.4362872657653304</v>
      </c>
      <c r="M147" s="24">
        <v>0.19917634518803595</v>
      </c>
      <c r="N147" s="24">
        <v>0.06732652427461608</v>
      </c>
      <c r="O147" s="24">
        <v>0.033789818683425434</v>
      </c>
      <c r="P147" s="24">
        <v>0.012515576053397065</v>
      </c>
      <c r="Q147" s="24">
        <v>0.004113023166388607</v>
      </c>
      <c r="R147" s="24">
        <v>0.001036348690697062</v>
      </c>
      <c r="S147" s="24">
        <v>0.00044332321814881815</v>
      </c>
      <c r="T147" s="24">
        <v>0.000184165926074484</v>
      </c>
      <c r="U147" s="24">
        <v>8.997821591007156E-05</v>
      </c>
      <c r="V147" s="24">
        <v>3.846066944451558E-05</v>
      </c>
      <c r="W147" s="24">
        <v>2.764264182167732E-05</v>
      </c>
      <c r="X147" s="24">
        <v>67.5</v>
      </c>
    </row>
    <row r="148" spans="1:24" ht="12.75" hidden="1">
      <c r="A148" s="24">
        <v>1684</v>
      </c>
      <c r="B148" s="24">
        <v>122.23999786376953</v>
      </c>
      <c r="C148" s="24">
        <v>121.83999633789062</v>
      </c>
      <c r="D148" s="24">
        <v>8.257673263549805</v>
      </c>
      <c r="E148" s="24">
        <v>8.755550384521484</v>
      </c>
      <c r="F148" s="24">
        <v>19.699212696844004</v>
      </c>
      <c r="G148" s="24" t="s">
        <v>57</v>
      </c>
      <c r="H148" s="24">
        <v>2.0370112270824308</v>
      </c>
      <c r="I148" s="24">
        <v>56.77700909085196</v>
      </c>
      <c r="J148" s="24" t="s">
        <v>60</v>
      </c>
      <c r="K148" s="24">
        <v>0.6014108389625917</v>
      </c>
      <c r="L148" s="24">
        <v>0.0023748415577731796</v>
      </c>
      <c r="M148" s="24">
        <v>-0.14394943164029558</v>
      </c>
      <c r="N148" s="24">
        <v>-0.0006960683162366794</v>
      </c>
      <c r="O148" s="24">
        <v>0.023897307528942317</v>
      </c>
      <c r="P148" s="24">
        <v>0.0002715726817534133</v>
      </c>
      <c r="Q148" s="24">
        <v>-0.0030461039785106975</v>
      </c>
      <c r="R148" s="24">
        <v>-5.5933640721395124E-05</v>
      </c>
      <c r="S148" s="24">
        <v>0.000291668879783741</v>
      </c>
      <c r="T148" s="24">
        <v>1.93276617311948E-05</v>
      </c>
      <c r="U148" s="24">
        <v>-7.121875572711749E-05</v>
      </c>
      <c r="V148" s="24">
        <v>-4.407966033558364E-06</v>
      </c>
      <c r="W148" s="24">
        <v>1.7488412813393863E-05</v>
      </c>
      <c r="X148" s="24">
        <v>67.5</v>
      </c>
    </row>
    <row r="149" spans="1:24" ht="12.75" hidden="1">
      <c r="A149" s="24">
        <v>1686</v>
      </c>
      <c r="B149" s="24">
        <v>140.3800048828125</v>
      </c>
      <c r="C149" s="24">
        <v>140.8800048828125</v>
      </c>
      <c r="D149" s="24">
        <v>8.657881736755371</v>
      </c>
      <c r="E149" s="24">
        <v>8.772661209106445</v>
      </c>
      <c r="F149" s="24">
        <v>23.260658696273243</v>
      </c>
      <c r="G149" s="24" t="s">
        <v>58</v>
      </c>
      <c r="H149" s="24">
        <v>-8.888462281845193</v>
      </c>
      <c r="I149" s="24">
        <v>63.99154260096731</v>
      </c>
      <c r="J149" s="24" t="s">
        <v>61</v>
      </c>
      <c r="K149" s="24">
        <v>-0.5883588668249309</v>
      </c>
      <c r="L149" s="24">
        <v>0.43628080223241944</v>
      </c>
      <c r="M149" s="24">
        <v>-0.1376581912306693</v>
      </c>
      <c r="N149" s="24">
        <v>-0.06732292595988086</v>
      </c>
      <c r="O149" s="24">
        <v>-0.023888711550142747</v>
      </c>
      <c r="P149" s="24">
        <v>0.012512629309097722</v>
      </c>
      <c r="Q149" s="24">
        <v>-0.002763731195205255</v>
      </c>
      <c r="R149" s="24">
        <v>-0.0010348381692540938</v>
      </c>
      <c r="S149" s="24">
        <v>-0.0003338633557543</v>
      </c>
      <c r="T149" s="24">
        <v>0.00018314892797632426</v>
      </c>
      <c r="U149" s="24">
        <v>-5.4990618936693415E-05</v>
      </c>
      <c r="V149" s="24">
        <v>-3.8207236612548804E-05</v>
      </c>
      <c r="W149" s="24">
        <v>-2.1407266620235886E-05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1687</v>
      </c>
      <c r="B151" s="24">
        <v>102.9</v>
      </c>
      <c r="C151" s="24">
        <v>115.7</v>
      </c>
      <c r="D151" s="24">
        <v>9.173140273737099</v>
      </c>
      <c r="E151" s="24">
        <v>9.708750891357333</v>
      </c>
      <c r="F151" s="24">
        <v>16.897938952466408</v>
      </c>
      <c r="G151" s="24" t="s">
        <v>59</v>
      </c>
      <c r="H151" s="24">
        <v>8.407048016610908</v>
      </c>
      <c r="I151" s="24">
        <v>43.80704801661091</v>
      </c>
      <c r="J151" s="24" t="s">
        <v>73</v>
      </c>
      <c r="K151" s="24">
        <v>0.6936740506281998</v>
      </c>
      <c r="M151" s="24" t="s">
        <v>68</v>
      </c>
      <c r="N151" s="24">
        <v>0.5323050582131801</v>
      </c>
      <c r="X151" s="24">
        <v>67.5</v>
      </c>
    </row>
    <row r="152" spans="1:24" ht="12.75" hidden="1">
      <c r="A152" s="24">
        <v>1686</v>
      </c>
      <c r="B152" s="24">
        <v>140.3800048828125</v>
      </c>
      <c r="C152" s="24">
        <v>140.8800048828125</v>
      </c>
      <c r="D152" s="24">
        <v>8.657881736755371</v>
      </c>
      <c r="E152" s="24">
        <v>8.772661209106445</v>
      </c>
      <c r="F152" s="24">
        <v>23.27650969238929</v>
      </c>
      <c r="G152" s="24" t="s">
        <v>56</v>
      </c>
      <c r="H152" s="24">
        <v>-8.844855189437695</v>
      </c>
      <c r="I152" s="24">
        <v>64.0351496933748</v>
      </c>
      <c r="J152" s="24" t="s">
        <v>62</v>
      </c>
      <c r="K152" s="24">
        <v>0.5289044723547475</v>
      </c>
      <c r="L152" s="24">
        <v>0.6263358569406012</v>
      </c>
      <c r="M152" s="24">
        <v>0.12521097609092097</v>
      </c>
      <c r="N152" s="24">
        <v>0.07195545452161424</v>
      </c>
      <c r="O152" s="24">
        <v>0.021242136650569596</v>
      </c>
      <c r="P152" s="24">
        <v>0.01796761443911341</v>
      </c>
      <c r="Q152" s="24">
        <v>0.002585573476422143</v>
      </c>
      <c r="R152" s="24">
        <v>0.0011075252322541994</v>
      </c>
      <c r="S152" s="24">
        <v>0.0002786985728618498</v>
      </c>
      <c r="T152" s="24">
        <v>0.00026437363007640147</v>
      </c>
      <c r="U152" s="24">
        <v>5.652687862648102E-05</v>
      </c>
      <c r="V152" s="24">
        <v>4.109344951973924E-05</v>
      </c>
      <c r="W152" s="24">
        <v>1.737954410798636E-05</v>
      </c>
      <c r="X152" s="24">
        <v>67.5</v>
      </c>
    </row>
    <row r="153" spans="1:24" ht="12.75" hidden="1">
      <c r="A153" s="24">
        <v>1681</v>
      </c>
      <c r="B153" s="24">
        <v>108.73999786376953</v>
      </c>
      <c r="C153" s="24">
        <v>120.44000244140625</v>
      </c>
      <c r="D153" s="24">
        <v>8.536160469055176</v>
      </c>
      <c r="E153" s="24">
        <v>9.209881782531738</v>
      </c>
      <c r="F153" s="24">
        <v>20.83351815722885</v>
      </c>
      <c r="G153" s="24" t="s">
        <v>57</v>
      </c>
      <c r="H153" s="24">
        <v>16.814379328793684</v>
      </c>
      <c r="I153" s="24">
        <v>58.054377192563216</v>
      </c>
      <c r="J153" s="24" t="s">
        <v>60</v>
      </c>
      <c r="K153" s="24">
        <v>-0.3217330424231566</v>
      </c>
      <c r="L153" s="24">
        <v>0.003408424368580796</v>
      </c>
      <c r="M153" s="24">
        <v>0.07729085165510129</v>
      </c>
      <c r="N153" s="24">
        <v>-0.0007445537667998434</v>
      </c>
      <c r="O153" s="24">
        <v>-0.012738923514711285</v>
      </c>
      <c r="P153" s="24">
        <v>0.0003899656430780031</v>
      </c>
      <c r="Q153" s="24">
        <v>0.0016489013554964816</v>
      </c>
      <c r="R153" s="24">
        <v>-5.984143566592972E-05</v>
      </c>
      <c r="S153" s="24">
        <v>-0.00015166090087412036</v>
      </c>
      <c r="T153" s="24">
        <v>2.7771075660101975E-05</v>
      </c>
      <c r="U153" s="24">
        <v>3.938090617276056E-05</v>
      </c>
      <c r="V153" s="24">
        <v>-4.722997119673978E-06</v>
      </c>
      <c r="W153" s="24">
        <v>-8.958983979445942E-06</v>
      </c>
      <c r="X153" s="24">
        <v>67.5</v>
      </c>
    </row>
    <row r="154" spans="1:24" ht="12.75" hidden="1">
      <c r="A154" s="24">
        <v>1684</v>
      </c>
      <c r="B154" s="24">
        <v>122.23999786376953</v>
      </c>
      <c r="C154" s="24">
        <v>121.83999633789062</v>
      </c>
      <c r="D154" s="24">
        <v>8.257673263549805</v>
      </c>
      <c r="E154" s="24">
        <v>8.755550384521484</v>
      </c>
      <c r="F154" s="24">
        <v>19.699212696844004</v>
      </c>
      <c r="G154" s="24" t="s">
        <v>58</v>
      </c>
      <c r="H154" s="24">
        <v>2.0370112270824308</v>
      </c>
      <c r="I154" s="24">
        <v>56.77700909085196</v>
      </c>
      <c r="J154" s="24" t="s">
        <v>61</v>
      </c>
      <c r="K154" s="24">
        <v>0.4197949383806254</v>
      </c>
      <c r="L154" s="24">
        <v>0.6263265828087141</v>
      </c>
      <c r="M154" s="24">
        <v>0.09850844016666951</v>
      </c>
      <c r="N154" s="24">
        <v>-0.07195160231086198</v>
      </c>
      <c r="O154" s="24">
        <v>0.016998476319006008</v>
      </c>
      <c r="P154" s="24">
        <v>0.017963382071031486</v>
      </c>
      <c r="Q154" s="24">
        <v>0.00199156082553849</v>
      </c>
      <c r="R154" s="24">
        <v>-0.0011059073843035676</v>
      </c>
      <c r="S154" s="24">
        <v>0.00023382015666165742</v>
      </c>
      <c r="T154" s="24">
        <v>0.00026291098044101325</v>
      </c>
      <c r="U154" s="24">
        <v>4.0551599675785244E-05</v>
      </c>
      <c r="V154" s="24">
        <v>-4.082113290489264E-05</v>
      </c>
      <c r="W154" s="24">
        <v>1.4892453104088469E-05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1687</v>
      </c>
      <c r="B156" s="24">
        <v>102.9</v>
      </c>
      <c r="C156" s="24">
        <v>115.7</v>
      </c>
      <c r="D156" s="24">
        <v>9.173140273737099</v>
      </c>
      <c r="E156" s="24">
        <v>9.708750891357333</v>
      </c>
      <c r="F156" s="24">
        <v>17.06571510472461</v>
      </c>
      <c r="G156" s="24" t="s">
        <v>59</v>
      </c>
      <c r="H156" s="24">
        <v>8.841999165309687</v>
      </c>
      <c r="I156" s="24">
        <v>44.24199916530969</v>
      </c>
      <c r="J156" s="24" t="s">
        <v>73</v>
      </c>
      <c r="K156" s="24">
        <v>0.5955280680852453</v>
      </c>
      <c r="M156" s="24" t="s">
        <v>68</v>
      </c>
      <c r="N156" s="24">
        <v>0.39159505323084853</v>
      </c>
      <c r="X156" s="24">
        <v>67.5</v>
      </c>
    </row>
    <row r="157" spans="1:24" ht="12.75" hidden="1">
      <c r="A157" s="24">
        <v>1686</v>
      </c>
      <c r="B157" s="24">
        <v>140.3800048828125</v>
      </c>
      <c r="C157" s="24">
        <v>140.8800048828125</v>
      </c>
      <c r="D157" s="24">
        <v>8.657881736755371</v>
      </c>
      <c r="E157" s="24">
        <v>8.772661209106445</v>
      </c>
      <c r="F157" s="24">
        <v>23.27650969238929</v>
      </c>
      <c r="G157" s="24" t="s">
        <v>56</v>
      </c>
      <c r="H157" s="24">
        <v>-8.844855189437695</v>
      </c>
      <c r="I157" s="24">
        <v>64.0351496933748</v>
      </c>
      <c r="J157" s="24" t="s">
        <v>62</v>
      </c>
      <c r="K157" s="24">
        <v>0.6217677884181655</v>
      </c>
      <c r="L157" s="24">
        <v>0.4258269554658751</v>
      </c>
      <c r="M157" s="24">
        <v>0.14719513408510093</v>
      </c>
      <c r="N157" s="24">
        <v>0.07179463565779647</v>
      </c>
      <c r="O157" s="24">
        <v>0.024971657920976956</v>
      </c>
      <c r="P157" s="24">
        <v>0.012215657925705519</v>
      </c>
      <c r="Q157" s="24">
        <v>0.0030395454817563118</v>
      </c>
      <c r="R157" s="24">
        <v>0.0011050566866791247</v>
      </c>
      <c r="S157" s="24">
        <v>0.00032764552409928583</v>
      </c>
      <c r="T157" s="24">
        <v>0.0001797450830710486</v>
      </c>
      <c r="U157" s="24">
        <v>6.646762574370795E-05</v>
      </c>
      <c r="V157" s="24">
        <v>4.1006913151757334E-05</v>
      </c>
      <c r="W157" s="24">
        <v>2.0436064466825143E-05</v>
      </c>
      <c r="X157" s="24">
        <v>67.5</v>
      </c>
    </row>
    <row r="158" spans="1:24" ht="12.75" hidden="1">
      <c r="A158" s="24">
        <v>1684</v>
      </c>
      <c r="B158" s="24">
        <v>122.23999786376953</v>
      </c>
      <c r="C158" s="24">
        <v>121.83999633789062</v>
      </c>
      <c r="D158" s="24">
        <v>8.257673263549805</v>
      </c>
      <c r="E158" s="24">
        <v>8.755550384521484</v>
      </c>
      <c r="F158" s="24">
        <v>22.889514722057676</v>
      </c>
      <c r="G158" s="24" t="s">
        <v>57</v>
      </c>
      <c r="H158" s="24">
        <v>11.23208972466827</v>
      </c>
      <c r="I158" s="24">
        <v>65.9720875884378</v>
      </c>
      <c r="J158" s="24" t="s">
        <v>60</v>
      </c>
      <c r="K158" s="24">
        <v>-0.08953493710535781</v>
      </c>
      <c r="L158" s="24">
        <v>0.0023174372185801985</v>
      </c>
      <c r="M158" s="24">
        <v>0.022850625162367858</v>
      </c>
      <c r="N158" s="24">
        <v>-0.0007427618328526525</v>
      </c>
      <c r="O158" s="24">
        <v>-0.0033292615476432142</v>
      </c>
      <c r="P158" s="24">
        <v>0.00026509681299685423</v>
      </c>
      <c r="Q158" s="24">
        <v>0.0005505170444009983</v>
      </c>
      <c r="R158" s="24">
        <v>-5.970039090128797E-05</v>
      </c>
      <c r="S158" s="24">
        <v>-2.162997228797101E-05</v>
      </c>
      <c r="T158" s="24">
        <v>1.8876821704156235E-05</v>
      </c>
      <c r="U158" s="24">
        <v>1.7169447592287355E-05</v>
      </c>
      <c r="V158" s="24">
        <v>-4.709874044862889E-06</v>
      </c>
      <c r="W158" s="24">
        <v>-6.64462511970662E-07</v>
      </c>
      <c r="X158" s="24">
        <v>67.5</v>
      </c>
    </row>
    <row r="159" spans="1:24" ht="12.75" hidden="1">
      <c r="A159" s="24">
        <v>1681</v>
      </c>
      <c r="B159" s="24">
        <v>108.73999786376953</v>
      </c>
      <c r="C159" s="24">
        <v>120.44000244140625</v>
      </c>
      <c r="D159" s="24">
        <v>8.536160469055176</v>
      </c>
      <c r="E159" s="24">
        <v>9.209881782531738</v>
      </c>
      <c r="F159" s="24">
        <v>17.36289249569211</v>
      </c>
      <c r="G159" s="24" t="s">
        <v>58</v>
      </c>
      <c r="H159" s="24">
        <v>7.143184587298158</v>
      </c>
      <c r="I159" s="24">
        <v>48.38318245106769</v>
      </c>
      <c r="J159" s="24" t="s">
        <v>61</v>
      </c>
      <c r="K159" s="24">
        <v>0.6152874756989258</v>
      </c>
      <c r="L159" s="24">
        <v>0.4258206494359736</v>
      </c>
      <c r="M159" s="24">
        <v>0.14541064757444622</v>
      </c>
      <c r="N159" s="24">
        <v>-0.07179079337976003</v>
      </c>
      <c r="O159" s="24">
        <v>0.024748731621432145</v>
      </c>
      <c r="P159" s="24">
        <v>0.01221278110168159</v>
      </c>
      <c r="Q159" s="24">
        <v>0.0029892754505881853</v>
      </c>
      <c r="R159" s="24">
        <v>-0.0011034428594632704</v>
      </c>
      <c r="S159" s="24">
        <v>0.0003269307782407727</v>
      </c>
      <c r="T159" s="24">
        <v>0.00017875111325686244</v>
      </c>
      <c r="U159" s="24">
        <v>6.421180063961239E-05</v>
      </c>
      <c r="V159" s="24">
        <v>-4.0735537466901004E-05</v>
      </c>
      <c r="W159" s="24">
        <v>2.042525937319815E-05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1687</v>
      </c>
      <c r="B161" s="24">
        <v>102.9</v>
      </c>
      <c r="C161" s="24">
        <v>115.7</v>
      </c>
      <c r="D161" s="24">
        <v>9.173140273737099</v>
      </c>
      <c r="E161" s="24">
        <v>9.708750891357333</v>
      </c>
      <c r="F161" s="24">
        <v>20.495236034550352</v>
      </c>
      <c r="G161" s="24" t="s">
        <v>59</v>
      </c>
      <c r="H161" s="24">
        <v>17.732857894854334</v>
      </c>
      <c r="I161" s="24">
        <v>53.13285789485434</v>
      </c>
      <c r="J161" s="24" t="s">
        <v>73</v>
      </c>
      <c r="K161" s="24">
        <v>0.6955277519632126</v>
      </c>
      <c r="M161" s="24" t="s">
        <v>68</v>
      </c>
      <c r="N161" s="24">
        <v>0.5323211010237625</v>
      </c>
      <c r="X161" s="24">
        <v>67.5</v>
      </c>
    </row>
    <row r="162" spans="1:24" ht="12.75" hidden="1">
      <c r="A162" s="24">
        <v>1684</v>
      </c>
      <c r="B162" s="24">
        <v>122.23999786376953</v>
      </c>
      <c r="C162" s="24">
        <v>121.83999633789062</v>
      </c>
      <c r="D162" s="24">
        <v>8.257673263549805</v>
      </c>
      <c r="E162" s="24">
        <v>8.755550384521484</v>
      </c>
      <c r="F162" s="24">
        <v>19.302656242318985</v>
      </c>
      <c r="G162" s="24" t="s">
        <v>56</v>
      </c>
      <c r="H162" s="24">
        <v>0.8940574567924102</v>
      </c>
      <c r="I162" s="24">
        <v>55.63405532056194</v>
      </c>
      <c r="J162" s="24" t="s">
        <v>62</v>
      </c>
      <c r="K162" s="24">
        <v>0.5319037418352608</v>
      </c>
      <c r="L162" s="24">
        <v>0.625413452763158</v>
      </c>
      <c r="M162" s="24">
        <v>0.12592045734569973</v>
      </c>
      <c r="N162" s="24">
        <v>0.06944018884522452</v>
      </c>
      <c r="O162" s="24">
        <v>0.021361992056984417</v>
      </c>
      <c r="P162" s="24">
        <v>0.017941044795918747</v>
      </c>
      <c r="Q162" s="24">
        <v>0.0026002825836055547</v>
      </c>
      <c r="R162" s="24">
        <v>0.0010688585351459998</v>
      </c>
      <c r="S162" s="24">
        <v>0.00028027104018289614</v>
      </c>
      <c r="T162" s="24">
        <v>0.00026399592915617756</v>
      </c>
      <c r="U162" s="24">
        <v>5.6896824606044735E-05</v>
      </c>
      <c r="V162" s="24">
        <v>3.96640560065912E-05</v>
      </c>
      <c r="W162" s="24">
        <v>1.747650109386716E-05</v>
      </c>
      <c r="X162" s="24">
        <v>67.5</v>
      </c>
    </row>
    <row r="163" spans="1:24" ht="12.75" hidden="1">
      <c r="A163" s="24">
        <v>1681</v>
      </c>
      <c r="B163" s="24">
        <v>108.73999786376953</v>
      </c>
      <c r="C163" s="24">
        <v>120.44000244140625</v>
      </c>
      <c r="D163" s="24">
        <v>8.536160469055176</v>
      </c>
      <c r="E163" s="24">
        <v>9.209881782531738</v>
      </c>
      <c r="F163" s="24">
        <v>17.36289249569211</v>
      </c>
      <c r="G163" s="24" t="s">
        <v>57</v>
      </c>
      <c r="H163" s="24">
        <v>7.143184587298158</v>
      </c>
      <c r="I163" s="24">
        <v>48.38318245106769</v>
      </c>
      <c r="J163" s="24" t="s">
        <v>60</v>
      </c>
      <c r="K163" s="24">
        <v>0.4059670224539603</v>
      </c>
      <c r="L163" s="24">
        <v>0.003403771506532617</v>
      </c>
      <c r="M163" s="24">
        <v>-0.097025353991802</v>
      </c>
      <c r="N163" s="24">
        <v>-0.0007181142620226086</v>
      </c>
      <c r="O163" s="24">
        <v>0.016154347898599805</v>
      </c>
      <c r="P163" s="24">
        <v>0.00038932524358249043</v>
      </c>
      <c r="Q163" s="24">
        <v>-0.0020463533151138767</v>
      </c>
      <c r="R163" s="24">
        <v>-5.770375636636671E-05</v>
      </c>
      <c r="S163" s="24">
        <v>0.00019910129575052615</v>
      </c>
      <c r="T163" s="24">
        <v>2.7715843327042298E-05</v>
      </c>
      <c r="U163" s="24">
        <v>-4.74166284199069E-05</v>
      </c>
      <c r="V163" s="24">
        <v>-4.548768186251427E-06</v>
      </c>
      <c r="W163" s="24">
        <v>1.2004861129488679E-05</v>
      </c>
      <c r="X163" s="24">
        <v>67.5</v>
      </c>
    </row>
    <row r="164" spans="1:24" ht="12.75" hidden="1">
      <c r="A164" s="24">
        <v>1686</v>
      </c>
      <c r="B164" s="24">
        <v>140.3800048828125</v>
      </c>
      <c r="C164" s="24">
        <v>140.8800048828125</v>
      </c>
      <c r="D164" s="24">
        <v>8.657881736755371</v>
      </c>
      <c r="E164" s="24">
        <v>8.772661209106445</v>
      </c>
      <c r="F164" s="24">
        <v>23.583551320043078</v>
      </c>
      <c r="G164" s="24" t="s">
        <v>58</v>
      </c>
      <c r="H164" s="24">
        <v>-8.000164260739894</v>
      </c>
      <c r="I164" s="24">
        <v>64.8798406220726</v>
      </c>
      <c r="J164" s="24" t="s">
        <v>61</v>
      </c>
      <c r="K164" s="24">
        <v>-0.34367479869524536</v>
      </c>
      <c r="L164" s="24">
        <v>0.6254041902934983</v>
      </c>
      <c r="M164" s="24">
        <v>-0.08026233401113933</v>
      </c>
      <c r="N164" s="24">
        <v>-0.06943647556412352</v>
      </c>
      <c r="O164" s="24">
        <v>-0.013977544441484328</v>
      </c>
      <c r="P164" s="24">
        <v>0.01793682007000886</v>
      </c>
      <c r="Q164" s="24">
        <v>-0.00160434024580973</v>
      </c>
      <c r="R164" s="24">
        <v>-0.0010672997913686966</v>
      </c>
      <c r="S164" s="24">
        <v>-0.00019725752202555955</v>
      </c>
      <c r="T164" s="24">
        <v>0.0002625370119425152</v>
      </c>
      <c r="U164" s="24">
        <v>-3.144697122998484E-05</v>
      </c>
      <c r="V164" s="24">
        <v>-3.940236093030151E-05</v>
      </c>
      <c r="W164" s="24">
        <v>-1.2700842481726628E-05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1687</v>
      </c>
      <c r="B166" s="24">
        <v>102.9</v>
      </c>
      <c r="C166" s="24">
        <v>115.7</v>
      </c>
      <c r="D166" s="24">
        <v>9.173140273737099</v>
      </c>
      <c r="E166" s="24">
        <v>9.708750891357333</v>
      </c>
      <c r="F166" s="24">
        <v>17.06571510472461</v>
      </c>
      <c r="G166" s="24" t="s">
        <v>59</v>
      </c>
      <c r="H166" s="24">
        <v>8.841999165309687</v>
      </c>
      <c r="I166" s="24">
        <v>44.24199916530969</v>
      </c>
      <c r="J166" s="24" t="s">
        <v>73</v>
      </c>
      <c r="K166" s="24">
        <v>1.0138692862084624</v>
      </c>
      <c r="M166" s="24" t="s">
        <v>68</v>
      </c>
      <c r="N166" s="24">
        <v>0.5813828046645523</v>
      </c>
      <c r="X166" s="24">
        <v>67.5</v>
      </c>
    </row>
    <row r="167" spans="1:24" ht="12.75" hidden="1">
      <c r="A167" s="24">
        <v>1684</v>
      </c>
      <c r="B167" s="24">
        <v>122.23999786376953</v>
      </c>
      <c r="C167" s="24">
        <v>121.83999633789062</v>
      </c>
      <c r="D167" s="24">
        <v>8.257673263549805</v>
      </c>
      <c r="E167" s="24">
        <v>8.755550384521484</v>
      </c>
      <c r="F167" s="24">
        <v>19.302656242318985</v>
      </c>
      <c r="G167" s="24" t="s">
        <v>56</v>
      </c>
      <c r="H167" s="24">
        <v>0.8940574567924102</v>
      </c>
      <c r="I167" s="24">
        <v>55.63405532056194</v>
      </c>
      <c r="J167" s="24" t="s">
        <v>62</v>
      </c>
      <c r="K167" s="24">
        <v>0.9165175733688959</v>
      </c>
      <c r="L167" s="24">
        <v>0.3472005038252574</v>
      </c>
      <c r="M167" s="24">
        <v>0.2169734548348753</v>
      </c>
      <c r="N167" s="24">
        <v>0.06901866102818631</v>
      </c>
      <c r="O167" s="24">
        <v>0.03680903077438803</v>
      </c>
      <c r="P167" s="24">
        <v>0.009960096709266359</v>
      </c>
      <c r="Q167" s="24">
        <v>0.00448047930252596</v>
      </c>
      <c r="R167" s="24">
        <v>0.001062384693111302</v>
      </c>
      <c r="S167" s="24">
        <v>0.00048292649850197603</v>
      </c>
      <c r="T167" s="24">
        <v>0.00014653824911060266</v>
      </c>
      <c r="U167" s="24">
        <v>9.799048584680987E-05</v>
      </c>
      <c r="V167" s="24">
        <v>3.9438978874799046E-05</v>
      </c>
      <c r="W167" s="24">
        <v>3.01128014878888E-05</v>
      </c>
      <c r="X167" s="24">
        <v>67.5</v>
      </c>
    </row>
    <row r="168" spans="1:24" ht="12.75" hidden="1">
      <c r="A168" s="24">
        <v>1686</v>
      </c>
      <c r="B168" s="24">
        <v>140.3800048828125</v>
      </c>
      <c r="C168" s="24">
        <v>140.8800048828125</v>
      </c>
      <c r="D168" s="24">
        <v>8.657881736755371</v>
      </c>
      <c r="E168" s="24">
        <v>8.772661209106445</v>
      </c>
      <c r="F168" s="24">
        <v>23.260658696273243</v>
      </c>
      <c r="G168" s="24" t="s">
        <v>57</v>
      </c>
      <c r="H168" s="24">
        <v>-8.888462281845193</v>
      </c>
      <c r="I168" s="24">
        <v>63.99154260096731</v>
      </c>
      <c r="J168" s="24" t="s">
        <v>60</v>
      </c>
      <c r="K168" s="24">
        <v>0.6843281357259979</v>
      </c>
      <c r="L168" s="24">
        <v>-0.0018884583108744555</v>
      </c>
      <c r="M168" s="24">
        <v>-0.160354357305102</v>
      </c>
      <c r="N168" s="24">
        <v>-0.0007134728875190879</v>
      </c>
      <c r="O168" s="24">
        <v>0.02774635613662518</v>
      </c>
      <c r="P168" s="24">
        <v>-0.0002162521085360103</v>
      </c>
      <c r="Q168" s="24">
        <v>-0.0032309484597511607</v>
      </c>
      <c r="R168" s="24">
        <v>-5.7357378770267226E-05</v>
      </c>
      <c r="S168" s="24">
        <v>0.0003846243793719727</v>
      </c>
      <c r="T168" s="24">
        <v>-1.5409745516923698E-05</v>
      </c>
      <c r="U168" s="24">
        <v>-6.505476265543226E-05</v>
      </c>
      <c r="V168" s="24">
        <v>-4.519348265674715E-06</v>
      </c>
      <c r="W168" s="24">
        <v>2.457308027823278E-05</v>
      </c>
      <c r="X168" s="24">
        <v>67.5</v>
      </c>
    </row>
    <row r="169" spans="1:24" ht="12.75" hidden="1">
      <c r="A169" s="24">
        <v>1681</v>
      </c>
      <c r="B169" s="24">
        <v>108.73999786376953</v>
      </c>
      <c r="C169" s="24">
        <v>120.44000244140625</v>
      </c>
      <c r="D169" s="24">
        <v>8.536160469055176</v>
      </c>
      <c r="E169" s="24">
        <v>9.209881782531738</v>
      </c>
      <c r="F169" s="24">
        <v>20.83351815722885</v>
      </c>
      <c r="G169" s="24" t="s">
        <v>58</v>
      </c>
      <c r="H169" s="24">
        <v>16.814379328793684</v>
      </c>
      <c r="I169" s="24">
        <v>58.054377192563216</v>
      </c>
      <c r="J169" s="24" t="s">
        <v>61</v>
      </c>
      <c r="K169" s="24">
        <v>0.6096716041835881</v>
      </c>
      <c r="L169" s="24">
        <v>-0.3471953680303363</v>
      </c>
      <c r="M169" s="24">
        <v>0.1461641549636892</v>
      </c>
      <c r="N169" s="24">
        <v>-0.06901497320554764</v>
      </c>
      <c r="O169" s="24">
        <v>0.02418769248376966</v>
      </c>
      <c r="P169" s="24">
        <v>-0.009957748816047343</v>
      </c>
      <c r="Q169" s="24">
        <v>0.0031041370509040213</v>
      </c>
      <c r="R169" s="24">
        <v>-0.0010608352215390473</v>
      </c>
      <c r="S169" s="24">
        <v>0.0002920309739532844</v>
      </c>
      <c r="T169" s="24">
        <v>-0.00014572576366416712</v>
      </c>
      <c r="U169" s="24">
        <v>7.328037371861052E-05</v>
      </c>
      <c r="V169" s="24">
        <v>-3.9179185110724145E-05</v>
      </c>
      <c r="W169" s="24">
        <v>1.7405302039566135E-05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1687</v>
      </c>
      <c r="B171" s="100">
        <v>101.78</v>
      </c>
      <c r="C171" s="100">
        <v>131.88</v>
      </c>
      <c r="D171" s="100">
        <v>9.2731430298836</v>
      </c>
      <c r="E171" s="100">
        <v>9.540071021082325</v>
      </c>
      <c r="F171" s="100">
        <v>19.630554865651387</v>
      </c>
      <c r="G171" s="100" t="s">
        <v>59</v>
      </c>
      <c r="H171" s="100">
        <v>16.060027591376333</v>
      </c>
      <c r="I171" s="100">
        <v>50.340027591376334</v>
      </c>
      <c r="J171" s="100" t="s">
        <v>73</v>
      </c>
      <c r="K171" s="100">
        <v>0.5398928585407952</v>
      </c>
      <c r="M171" s="100" t="s">
        <v>68</v>
      </c>
      <c r="N171" s="100">
        <v>0.2948607389305725</v>
      </c>
      <c r="X171" s="100">
        <v>67.5</v>
      </c>
    </row>
    <row r="172" spans="1:24" s="100" customFormat="1" ht="12.75">
      <c r="A172" s="100">
        <v>1681</v>
      </c>
      <c r="B172" s="100">
        <v>135.4600067138672</v>
      </c>
      <c r="C172" s="100">
        <v>123.86000061035156</v>
      </c>
      <c r="D172" s="100">
        <v>8.18591022491455</v>
      </c>
      <c r="E172" s="100">
        <v>8.78625774383545</v>
      </c>
      <c r="F172" s="100">
        <v>24.485394343188148</v>
      </c>
      <c r="G172" s="100" t="s">
        <v>56</v>
      </c>
      <c r="H172" s="100">
        <v>3.269941199007164</v>
      </c>
      <c r="I172" s="100">
        <v>71.22994791287435</v>
      </c>
      <c r="J172" s="100" t="s">
        <v>62</v>
      </c>
      <c r="K172" s="100">
        <v>0.7055125101651599</v>
      </c>
      <c r="L172" s="100">
        <v>0.03637799124432691</v>
      </c>
      <c r="M172" s="100">
        <v>0.1670204413970511</v>
      </c>
      <c r="N172" s="100">
        <v>0.11003144662205497</v>
      </c>
      <c r="O172" s="100">
        <v>0.02833461003499004</v>
      </c>
      <c r="P172" s="100">
        <v>0.0010434966415065472</v>
      </c>
      <c r="Q172" s="100">
        <v>0.003448918128172047</v>
      </c>
      <c r="R172" s="100">
        <v>0.0016936745848776147</v>
      </c>
      <c r="S172" s="100">
        <v>0.0003717627072134106</v>
      </c>
      <c r="T172" s="100">
        <v>1.5366232903391063E-05</v>
      </c>
      <c r="U172" s="100">
        <v>7.543464723353258E-05</v>
      </c>
      <c r="V172" s="100">
        <v>6.28617832080088E-05</v>
      </c>
      <c r="W172" s="100">
        <v>2.3184444015598828E-05</v>
      </c>
      <c r="X172" s="100">
        <v>67.5</v>
      </c>
    </row>
    <row r="173" spans="1:24" s="100" customFormat="1" ht="12.75">
      <c r="A173" s="100">
        <v>1686</v>
      </c>
      <c r="B173" s="100">
        <v>126.30000305175781</v>
      </c>
      <c r="C173" s="100">
        <v>151.1999969482422</v>
      </c>
      <c r="D173" s="100">
        <v>8.735795021057129</v>
      </c>
      <c r="E173" s="100">
        <v>8.790780067443848</v>
      </c>
      <c r="F173" s="100">
        <v>21.19287321559776</v>
      </c>
      <c r="G173" s="100" t="s">
        <v>57</v>
      </c>
      <c r="H173" s="100">
        <v>-1.0512222327589882</v>
      </c>
      <c r="I173" s="100">
        <v>57.74878081899882</v>
      </c>
      <c r="J173" s="100" t="s">
        <v>60</v>
      </c>
      <c r="K173" s="100">
        <v>0.6591187251787164</v>
      </c>
      <c r="L173" s="100">
        <v>0.00019912758473772382</v>
      </c>
      <c r="M173" s="100">
        <v>-0.15534997194439076</v>
      </c>
      <c r="N173" s="100">
        <v>-0.0011376902759753264</v>
      </c>
      <c r="O173" s="100">
        <v>0.02657876189125454</v>
      </c>
      <c r="P173" s="100">
        <v>2.257787464587583E-05</v>
      </c>
      <c r="Q173" s="100">
        <v>-0.003173602386326801</v>
      </c>
      <c r="R173" s="100">
        <v>-9.144818877432749E-05</v>
      </c>
      <c r="S173" s="100">
        <v>0.00035662877722036977</v>
      </c>
      <c r="T173" s="100">
        <v>1.5950125128544532E-06</v>
      </c>
      <c r="U173" s="100">
        <v>-6.685886360896376E-05</v>
      </c>
      <c r="V173" s="100">
        <v>-7.2092583812730346E-06</v>
      </c>
      <c r="W173" s="100">
        <v>2.2444734424908073E-05</v>
      </c>
      <c r="X173" s="100">
        <v>67.5</v>
      </c>
    </row>
    <row r="174" spans="1:24" s="100" customFormat="1" ht="12.75">
      <c r="A174" s="100">
        <v>1684</v>
      </c>
      <c r="B174" s="100">
        <v>133.77999877929688</v>
      </c>
      <c r="C174" s="100">
        <v>137.0800018310547</v>
      </c>
      <c r="D174" s="100">
        <v>8.51479721069336</v>
      </c>
      <c r="E174" s="100">
        <v>8.735116958618164</v>
      </c>
      <c r="F174" s="100">
        <v>27.233333939636285</v>
      </c>
      <c r="G174" s="100" t="s">
        <v>58</v>
      </c>
      <c r="H174" s="100">
        <v>9.87849805366568</v>
      </c>
      <c r="I174" s="100">
        <v>76.15849683296256</v>
      </c>
      <c r="J174" s="100" t="s">
        <v>61</v>
      </c>
      <c r="K174" s="100">
        <v>0.251615595936199</v>
      </c>
      <c r="L174" s="100">
        <v>0.03637744624320572</v>
      </c>
      <c r="M174" s="100">
        <v>0.061336889889713045</v>
      </c>
      <c r="N174" s="100">
        <v>-0.11002556478645353</v>
      </c>
      <c r="O174" s="100">
        <v>0.009819345302155011</v>
      </c>
      <c r="P174" s="100">
        <v>0.0010432523570123955</v>
      </c>
      <c r="Q174" s="100">
        <v>0.0013502903940762557</v>
      </c>
      <c r="R174" s="100">
        <v>-0.0016912039581996772</v>
      </c>
      <c r="S174" s="100">
        <v>0.00010499250322260105</v>
      </c>
      <c r="T174" s="100">
        <v>1.528322769329489E-05</v>
      </c>
      <c r="U174" s="100">
        <v>3.493248288005716E-05</v>
      </c>
      <c r="V174" s="100">
        <v>-6.244702059892643E-05</v>
      </c>
      <c r="W174" s="100">
        <v>5.8096764890812E-06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1687</v>
      </c>
      <c r="B176" s="24">
        <v>101.78</v>
      </c>
      <c r="C176" s="24">
        <v>131.88</v>
      </c>
      <c r="D176" s="24">
        <v>9.2731430298836</v>
      </c>
      <c r="E176" s="24">
        <v>9.540071021082325</v>
      </c>
      <c r="F176" s="24">
        <v>22.36555907717091</v>
      </c>
      <c r="G176" s="24" t="s">
        <v>59</v>
      </c>
      <c r="H176" s="24">
        <v>23.073593352134807</v>
      </c>
      <c r="I176" s="24">
        <v>57.35359335213481</v>
      </c>
      <c r="J176" s="24" t="s">
        <v>73</v>
      </c>
      <c r="K176" s="24">
        <v>1.206026775262774</v>
      </c>
      <c r="M176" s="24" t="s">
        <v>68</v>
      </c>
      <c r="N176" s="24">
        <v>0.6558865380220692</v>
      </c>
      <c r="X176" s="24">
        <v>67.5</v>
      </c>
    </row>
    <row r="177" spans="1:24" ht="12.75" hidden="1">
      <c r="A177" s="24">
        <v>1681</v>
      </c>
      <c r="B177" s="24">
        <v>135.4600067138672</v>
      </c>
      <c r="C177" s="24">
        <v>123.86000061035156</v>
      </c>
      <c r="D177" s="24">
        <v>8.18591022491455</v>
      </c>
      <c r="E177" s="24">
        <v>8.78625774383545</v>
      </c>
      <c r="F177" s="24">
        <v>24.485394343188148</v>
      </c>
      <c r="G177" s="24" t="s">
        <v>56</v>
      </c>
      <c r="H177" s="24">
        <v>3.269941199007164</v>
      </c>
      <c r="I177" s="24">
        <v>71.22994791287435</v>
      </c>
      <c r="J177" s="24" t="s">
        <v>62</v>
      </c>
      <c r="K177" s="24">
        <v>1.0438724389777414</v>
      </c>
      <c r="L177" s="24">
        <v>0.2042623567201989</v>
      </c>
      <c r="M177" s="24">
        <v>0.247122336035629</v>
      </c>
      <c r="N177" s="24">
        <v>0.10836729384410543</v>
      </c>
      <c r="O177" s="24">
        <v>0.041923640873216025</v>
      </c>
      <c r="P177" s="24">
        <v>0.005859540072315503</v>
      </c>
      <c r="Q177" s="24">
        <v>0.00510302959892815</v>
      </c>
      <c r="R177" s="24">
        <v>0.001668066250994425</v>
      </c>
      <c r="S177" s="24">
        <v>0.000550049125011323</v>
      </c>
      <c r="T177" s="24">
        <v>8.624148426524916E-05</v>
      </c>
      <c r="U177" s="24">
        <v>0.00011161672595663883</v>
      </c>
      <c r="V177" s="24">
        <v>6.191357577494004E-05</v>
      </c>
      <c r="W177" s="24">
        <v>3.430009045585319E-05</v>
      </c>
      <c r="X177" s="24">
        <v>67.5</v>
      </c>
    </row>
    <row r="178" spans="1:24" ht="12.75" hidden="1">
      <c r="A178" s="24">
        <v>1684</v>
      </c>
      <c r="B178" s="24">
        <v>133.77999877929688</v>
      </c>
      <c r="C178" s="24">
        <v>137.0800018310547</v>
      </c>
      <c r="D178" s="24">
        <v>8.51479721069336</v>
      </c>
      <c r="E178" s="24">
        <v>8.735116958618164</v>
      </c>
      <c r="F178" s="24">
        <v>22.27588639526502</v>
      </c>
      <c r="G178" s="24" t="s">
        <v>57</v>
      </c>
      <c r="H178" s="24">
        <v>-3.9850911030800376</v>
      </c>
      <c r="I178" s="24">
        <v>62.29490767621683</v>
      </c>
      <c r="J178" s="24" t="s">
        <v>60</v>
      </c>
      <c r="K178" s="24">
        <v>1.0410408183084037</v>
      </c>
      <c r="L178" s="24">
        <v>0.001112689039720775</v>
      </c>
      <c r="M178" s="24">
        <v>-0.24622923970804966</v>
      </c>
      <c r="N178" s="24">
        <v>-0.0011203538744955597</v>
      </c>
      <c r="O178" s="24">
        <v>0.0418407650594896</v>
      </c>
      <c r="P178" s="24">
        <v>0.00012704277253712074</v>
      </c>
      <c r="Q178" s="24">
        <v>-0.005071468252514498</v>
      </c>
      <c r="R178" s="24">
        <v>-9.00437332906091E-05</v>
      </c>
      <c r="S178" s="24">
        <v>0.0005500431331030379</v>
      </c>
      <c r="T178" s="24">
        <v>9.029911620350276E-06</v>
      </c>
      <c r="U178" s="24">
        <v>-0.00010959755265020402</v>
      </c>
      <c r="V178" s="24">
        <v>-7.094967551473263E-06</v>
      </c>
      <c r="W178" s="24">
        <v>3.427567160379582E-05</v>
      </c>
      <c r="X178" s="24">
        <v>67.5</v>
      </c>
    </row>
    <row r="179" spans="1:24" ht="12.75" hidden="1">
      <c r="A179" s="24">
        <v>1686</v>
      </c>
      <c r="B179" s="24">
        <v>126.30000305175781</v>
      </c>
      <c r="C179" s="24">
        <v>151.1999969482422</v>
      </c>
      <c r="D179" s="24">
        <v>8.735795021057129</v>
      </c>
      <c r="E179" s="24">
        <v>8.790780067443848</v>
      </c>
      <c r="F179" s="24">
        <v>23.550450908257062</v>
      </c>
      <c r="G179" s="24" t="s">
        <v>58</v>
      </c>
      <c r="H179" s="24">
        <v>5.372976886072124</v>
      </c>
      <c r="I179" s="24">
        <v>64.17297993782994</v>
      </c>
      <c r="J179" s="24" t="s">
        <v>61</v>
      </c>
      <c r="K179" s="24">
        <v>0.0768354311051074</v>
      </c>
      <c r="L179" s="24">
        <v>0.20425932609305916</v>
      </c>
      <c r="M179" s="24">
        <v>0.020990723677428415</v>
      </c>
      <c r="N179" s="24">
        <v>-0.10836150230727974</v>
      </c>
      <c r="O179" s="24">
        <v>0.002634775759525541</v>
      </c>
      <c r="P179" s="24">
        <v>0.005858162680654853</v>
      </c>
      <c r="Q179" s="24">
        <v>0.0005666752608631707</v>
      </c>
      <c r="R179" s="24">
        <v>-0.0016656341566507592</v>
      </c>
      <c r="S179" s="24">
        <v>-2.567421257950377E-06</v>
      </c>
      <c r="T179" s="24">
        <v>8.576744314949515E-05</v>
      </c>
      <c r="U179" s="24">
        <v>2.113456804302312E-05</v>
      </c>
      <c r="V179" s="24">
        <v>-6.15057094966214E-05</v>
      </c>
      <c r="W179" s="24">
        <v>-1.2940407213283748E-06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1687</v>
      </c>
      <c r="B181" s="24">
        <v>101.78</v>
      </c>
      <c r="C181" s="24">
        <v>131.88</v>
      </c>
      <c r="D181" s="24">
        <v>9.2731430298836</v>
      </c>
      <c r="E181" s="24">
        <v>9.540071021082325</v>
      </c>
      <c r="F181" s="24">
        <v>19.630554865651387</v>
      </c>
      <c r="G181" s="24" t="s">
        <v>59</v>
      </c>
      <c r="H181" s="24">
        <v>16.060027591376333</v>
      </c>
      <c r="I181" s="24">
        <v>50.340027591376334</v>
      </c>
      <c r="J181" s="24" t="s">
        <v>73</v>
      </c>
      <c r="K181" s="24">
        <v>0.44129031086508913</v>
      </c>
      <c r="M181" s="24" t="s">
        <v>68</v>
      </c>
      <c r="N181" s="24">
        <v>0.34601076161091554</v>
      </c>
      <c r="X181" s="24">
        <v>67.5</v>
      </c>
    </row>
    <row r="182" spans="1:24" ht="12.75" hidden="1">
      <c r="A182" s="24">
        <v>1686</v>
      </c>
      <c r="B182" s="24">
        <v>126.30000305175781</v>
      </c>
      <c r="C182" s="24">
        <v>151.1999969482422</v>
      </c>
      <c r="D182" s="24">
        <v>8.735795021057129</v>
      </c>
      <c r="E182" s="24">
        <v>8.790780067443848</v>
      </c>
      <c r="F182" s="24">
        <v>23.594577953170816</v>
      </c>
      <c r="G182" s="24" t="s">
        <v>56</v>
      </c>
      <c r="H182" s="24">
        <v>5.493219338286636</v>
      </c>
      <c r="I182" s="24">
        <v>64.29322239004445</v>
      </c>
      <c r="J182" s="24" t="s">
        <v>62</v>
      </c>
      <c r="K182" s="24">
        <v>0.42174466041500147</v>
      </c>
      <c r="L182" s="24">
        <v>0.49080596510470803</v>
      </c>
      <c r="M182" s="24">
        <v>0.09984189586753085</v>
      </c>
      <c r="N182" s="24">
        <v>0.10986591718528065</v>
      </c>
      <c r="O182" s="24">
        <v>0.01693781835141697</v>
      </c>
      <c r="P182" s="24">
        <v>0.01407955419836716</v>
      </c>
      <c r="Q182" s="24">
        <v>0.0020618125575373523</v>
      </c>
      <c r="R182" s="24">
        <v>0.0016911204792223757</v>
      </c>
      <c r="S182" s="24">
        <v>0.0002222258242059854</v>
      </c>
      <c r="T182" s="24">
        <v>0.0002071662184121562</v>
      </c>
      <c r="U182" s="24">
        <v>4.512178275745082E-05</v>
      </c>
      <c r="V182" s="24">
        <v>6.275578201911356E-05</v>
      </c>
      <c r="W182" s="24">
        <v>1.3853662682886793E-05</v>
      </c>
      <c r="X182" s="24">
        <v>67.5</v>
      </c>
    </row>
    <row r="183" spans="1:24" ht="12.75" hidden="1">
      <c r="A183" s="24">
        <v>1681</v>
      </c>
      <c r="B183" s="24">
        <v>135.4600067138672</v>
      </c>
      <c r="C183" s="24">
        <v>123.86000061035156</v>
      </c>
      <c r="D183" s="24">
        <v>8.18591022491455</v>
      </c>
      <c r="E183" s="24">
        <v>8.78625774383545</v>
      </c>
      <c r="F183" s="24">
        <v>26.986808986711097</v>
      </c>
      <c r="G183" s="24" t="s">
        <v>57</v>
      </c>
      <c r="H183" s="24">
        <v>10.546754154082521</v>
      </c>
      <c r="I183" s="24">
        <v>78.50676086794971</v>
      </c>
      <c r="J183" s="24" t="s">
        <v>60</v>
      </c>
      <c r="K183" s="24">
        <v>0.210632255998811</v>
      </c>
      <c r="L183" s="24">
        <v>0.0026717796212390476</v>
      </c>
      <c r="M183" s="24">
        <v>-0.05084379882301496</v>
      </c>
      <c r="N183" s="24">
        <v>-0.0011362084997629193</v>
      </c>
      <c r="O183" s="24">
        <v>0.008300449573729071</v>
      </c>
      <c r="P183" s="24">
        <v>0.00030557539517314745</v>
      </c>
      <c r="Q183" s="24">
        <v>-0.0010961006954063738</v>
      </c>
      <c r="R183" s="24">
        <v>-9.132072211991642E-05</v>
      </c>
      <c r="S183" s="24">
        <v>9.560270412761393E-05</v>
      </c>
      <c r="T183" s="24">
        <v>2.1751313255670727E-05</v>
      </c>
      <c r="U183" s="24">
        <v>-2.6947007498447956E-05</v>
      </c>
      <c r="V183" s="24">
        <v>-7.203241478363901E-06</v>
      </c>
      <c r="W183" s="24">
        <v>5.548403880248212E-06</v>
      </c>
      <c r="X183" s="24">
        <v>67.5</v>
      </c>
    </row>
    <row r="184" spans="1:24" ht="12.75" hidden="1">
      <c r="A184" s="24">
        <v>1684</v>
      </c>
      <c r="B184" s="24">
        <v>133.77999877929688</v>
      </c>
      <c r="C184" s="24">
        <v>137.0800018310547</v>
      </c>
      <c r="D184" s="24">
        <v>8.51479721069336</v>
      </c>
      <c r="E184" s="24">
        <v>8.735116958618164</v>
      </c>
      <c r="F184" s="24">
        <v>22.27588639526502</v>
      </c>
      <c r="G184" s="24" t="s">
        <v>58</v>
      </c>
      <c r="H184" s="24">
        <v>-3.9850911030800376</v>
      </c>
      <c r="I184" s="24">
        <v>62.29490767621683</v>
      </c>
      <c r="J184" s="24" t="s">
        <v>61</v>
      </c>
      <c r="K184" s="24">
        <v>-0.3653800915778202</v>
      </c>
      <c r="L184" s="24">
        <v>0.49079869292411465</v>
      </c>
      <c r="M184" s="24">
        <v>-0.08592620259075609</v>
      </c>
      <c r="N184" s="24">
        <v>-0.10986004182234782</v>
      </c>
      <c r="O184" s="24">
        <v>-0.014764559843746725</v>
      </c>
      <c r="P184" s="24">
        <v>0.014076237782256418</v>
      </c>
      <c r="Q184" s="24">
        <v>-0.001746320213462692</v>
      </c>
      <c r="R184" s="24">
        <v>-0.0016886530137825279</v>
      </c>
      <c r="S184" s="24">
        <v>-0.00020061016900326225</v>
      </c>
      <c r="T184" s="24">
        <v>0.0002060211698414677</v>
      </c>
      <c r="U184" s="24">
        <v>-3.619162977940032E-05</v>
      </c>
      <c r="V184" s="24">
        <v>-6.234100968892687E-05</v>
      </c>
      <c r="W184" s="24">
        <v>-1.2694060977987173E-05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1687</v>
      </c>
      <c r="B186" s="24">
        <v>101.78</v>
      </c>
      <c r="C186" s="24">
        <v>131.88</v>
      </c>
      <c r="D186" s="24">
        <v>9.2731430298836</v>
      </c>
      <c r="E186" s="24">
        <v>9.540071021082325</v>
      </c>
      <c r="F186" s="24">
        <v>17.188287799930787</v>
      </c>
      <c r="G186" s="24" t="s">
        <v>59</v>
      </c>
      <c r="H186" s="24">
        <v>9.797148507453649</v>
      </c>
      <c r="I186" s="24">
        <v>44.07714850745365</v>
      </c>
      <c r="J186" s="24" t="s">
        <v>73</v>
      </c>
      <c r="K186" s="24">
        <v>0.06910090185942858</v>
      </c>
      <c r="M186" s="24" t="s">
        <v>68</v>
      </c>
      <c r="N186" s="24">
        <v>0.07129241341707242</v>
      </c>
      <c r="X186" s="24">
        <v>67.5</v>
      </c>
    </row>
    <row r="187" spans="1:24" ht="12.75" hidden="1">
      <c r="A187" s="24">
        <v>1686</v>
      </c>
      <c r="B187" s="24">
        <v>126.30000305175781</v>
      </c>
      <c r="C187" s="24">
        <v>151.1999969482422</v>
      </c>
      <c r="D187" s="24">
        <v>8.735795021057129</v>
      </c>
      <c r="E187" s="24">
        <v>8.790780067443848</v>
      </c>
      <c r="F187" s="24">
        <v>23.594577953170816</v>
      </c>
      <c r="G187" s="24" t="s">
        <v>56</v>
      </c>
      <c r="H187" s="24">
        <v>5.493219338286636</v>
      </c>
      <c r="I187" s="24">
        <v>64.29322239004445</v>
      </c>
      <c r="J187" s="24" t="s">
        <v>62</v>
      </c>
      <c r="K187" s="24">
        <v>0.09441900225875227</v>
      </c>
      <c r="L187" s="24">
        <v>0.21789592623909812</v>
      </c>
      <c r="M187" s="24">
        <v>0.02235238674673506</v>
      </c>
      <c r="N187" s="24">
        <v>0.11023218162436269</v>
      </c>
      <c r="O187" s="24">
        <v>0.003791867626632419</v>
      </c>
      <c r="P187" s="24">
        <v>0.006250660037925641</v>
      </c>
      <c r="Q187" s="24">
        <v>0.00046167279420963306</v>
      </c>
      <c r="R187" s="24">
        <v>0.0016967557874903627</v>
      </c>
      <c r="S187" s="24">
        <v>4.974354696097922E-05</v>
      </c>
      <c r="T187" s="24">
        <v>9.196427040783695E-05</v>
      </c>
      <c r="U187" s="24">
        <v>1.0111258513432483E-05</v>
      </c>
      <c r="V187" s="24">
        <v>6.296592390507037E-05</v>
      </c>
      <c r="W187" s="24">
        <v>3.0955093700428414E-06</v>
      </c>
      <c r="X187" s="24">
        <v>67.5</v>
      </c>
    </row>
    <row r="188" spans="1:24" ht="12.75" hidden="1">
      <c r="A188" s="24">
        <v>1684</v>
      </c>
      <c r="B188" s="24">
        <v>133.77999877929688</v>
      </c>
      <c r="C188" s="24">
        <v>137.0800018310547</v>
      </c>
      <c r="D188" s="24">
        <v>8.51479721069336</v>
      </c>
      <c r="E188" s="24">
        <v>8.735116958618164</v>
      </c>
      <c r="F188" s="24">
        <v>27.233333939636285</v>
      </c>
      <c r="G188" s="24" t="s">
        <v>57</v>
      </c>
      <c r="H188" s="24">
        <v>9.87849805366568</v>
      </c>
      <c r="I188" s="24">
        <v>76.15849683296256</v>
      </c>
      <c r="J188" s="24" t="s">
        <v>60</v>
      </c>
      <c r="K188" s="24">
        <v>-0.0034958109303818217</v>
      </c>
      <c r="L188" s="24">
        <v>0.0011867614137094583</v>
      </c>
      <c r="M188" s="24">
        <v>0.0005740222919857341</v>
      </c>
      <c r="N188" s="24">
        <v>-0.001140035519469375</v>
      </c>
      <c r="O188" s="24">
        <v>-0.00018133328905858517</v>
      </c>
      <c r="P188" s="24">
        <v>0.00013569767916975738</v>
      </c>
      <c r="Q188" s="24">
        <v>-2.398162519685887E-07</v>
      </c>
      <c r="R188" s="24">
        <v>-9.16400679687584E-05</v>
      </c>
      <c r="S188" s="24">
        <v>-5.703491982781241E-06</v>
      </c>
      <c r="T188" s="24">
        <v>9.656707298903972E-06</v>
      </c>
      <c r="U188" s="24">
        <v>-8.217141746956765E-07</v>
      </c>
      <c r="V188" s="24">
        <v>-7.230463809486591E-06</v>
      </c>
      <c r="W188" s="24">
        <v>-4.531000806684118E-07</v>
      </c>
      <c r="X188" s="24">
        <v>67.5</v>
      </c>
    </row>
    <row r="189" spans="1:24" ht="12.75" hidden="1">
      <c r="A189" s="24">
        <v>1681</v>
      </c>
      <c r="B189" s="24">
        <v>135.4600067138672</v>
      </c>
      <c r="C189" s="24">
        <v>123.86000061035156</v>
      </c>
      <c r="D189" s="24">
        <v>8.18591022491455</v>
      </c>
      <c r="E189" s="24">
        <v>8.78625774383545</v>
      </c>
      <c r="F189" s="24">
        <v>24.40625989928499</v>
      </c>
      <c r="G189" s="24" t="s">
        <v>58</v>
      </c>
      <c r="H189" s="24">
        <v>3.0397328454747736</v>
      </c>
      <c r="I189" s="24">
        <v>70.99973955934196</v>
      </c>
      <c r="J189" s="24" t="s">
        <v>61</v>
      </c>
      <c r="K189" s="24">
        <v>-0.0943542648398963</v>
      </c>
      <c r="L189" s="24">
        <v>0.21789269439093506</v>
      </c>
      <c r="M189" s="24">
        <v>-0.02234501491796147</v>
      </c>
      <c r="N189" s="24">
        <v>-0.11022628626911474</v>
      </c>
      <c r="O189" s="24">
        <v>-0.0037875293181944044</v>
      </c>
      <c r="P189" s="24">
        <v>0.006249186911077994</v>
      </c>
      <c r="Q189" s="24">
        <v>-0.00046167273192327</v>
      </c>
      <c r="R189" s="24">
        <v>-0.0016942792864001856</v>
      </c>
      <c r="S189" s="24">
        <v>-4.941548991421106E-05</v>
      </c>
      <c r="T189" s="24">
        <v>9.14558638677097E-05</v>
      </c>
      <c r="U189" s="24">
        <v>-1.0077813976283005E-05</v>
      </c>
      <c r="V189" s="24">
        <v>-6.254940420434728E-05</v>
      </c>
      <c r="W189" s="24">
        <v>-3.0621689334393864E-06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1687</v>
      </c>
      <c r="B191" s="24">
        <v>101.78</v>
      </c>
      <c r="C191" s="24">
        <v>131.88</v>
      </c>
      <c r="D191" s="24">
        <v>9.2731430298836</v>
      </c>
      <c r="E191" s="24">
        <v>9.540071021082325</v>
      </c>
      <c r="F191" s="24">
        <v>22.36555907717091</v>
      </c>
      <c r="G191" s="24" t="s">
        <v>59</v>
      </c>
      <c r="H191" s="24">
        <v>23.073593352134807</v>
      </c>
      <c r="I191" s="24">
        <v>57.35359335213481</v>
      </c>
      <c r="J191" s="24" t="s">
        <v>73</v>
      </c>
      <c r="K191" s="24">
        <v>0.8904606159977233</v>
      </c>
      <c r="M191" s="24" t="s">
        <v>68</v>
      </c>
      <c r="N191" s="24">
        <v>0.5722058982850279</v>
      </c>
      <c r="X191" s="24">
        <v>67.5</v>
      </c>
    </row>
    <row r="192" spans="1:24" ht="12.75" hidden="1">
      <c r="A192" s="24">
        <v>1684</v>
      </c>
      <c r="B192" s="24">
        <v>133.77999877929688</v>
      </c>
      <c r="C192" s="24">
        <v>137.0800018310547</v>
      </c>
      <c r="D192" s="24">
        <v>8.51479721069336</v>
      </c>
      <c r="E192" s="24">
        <v>8.735116958618164</v>
      </c>
      <c r="F192" s="24">
        <v>24.68872858728216</v>
      </c>
      <c r="G192" s="24" t="s">
        <v>56</v>
      </c>
      <c r="H192" s="24">
        <v>2.762464478858007</v>
      </c>
      <c r="I192" s="24">
        <v>69.04246325815488</v>
      </c>
      <c r="J192" s="24" t="s">
        <v>62</v>
      </c>
      <c r="K192" s="24">
        <v>0.7843820382572784</v>
      </c>
      <c r="L192" s="24">
        <v>0.47718365150263053</v>
      </c>
      <c r="M192" s="24">
        <v>0.18569123206742003</v>
      </c>
      <c r="N192" s="24">
        <v>0.108731221776408</v>
      </c>
      <c r="O192" s="24">
        <v>0.03150197436002794</v>
      </c>
      <c r="P192" s="24">
        <v>0.013688778383307867</v>
      </c>
      <c r="Q192" s="24">
        <v>0.003834500838383408</v>
      </c>
      <c r="R192" s="24">
        <v>0.001673657923275201</v>
      </c>
      <c r="S192" s="24">
        <v>0.00041332199844042525</v>
      </c>
      <c r="T192" s="24">
        <v>0.0002014347943241103</v>
      </c>
      <c r="U192" s="24">
        <v>8.388442090772188E-05</v>
      </c>
      <c r="V192" s="24">
        <v>6.211481530934824E-05</v>
      </c>
      <c r="W192" s="24">
        <v>2.5775220772933805E-05</v>
      </c>
      <c r="X192" s="24">
        <v>67.5</v>
      </c>
    </row>
    <row r="193" spans="1:24" ht="12.75" hidden="1">
      <c r="A193" s="24">
        <v>1681</v>
      </c>
      <c r="B193" s="24">
        <v>135.4600067138672</v>
      </c>
      <c r="C193" s="24">
        <v>123.86000061035156</v>
      </c>
      <c r="D193" s="24">
        <v>8.18591022491455</v>
      </c>
      <c r="E193" s="24">
        <v>8.78625774383545</v>
      </c>
      <c r="F193" s="24">
        <v>24.40625989928499</v>
      </c>
      <c r="G193" s="24" t="s">
        <v>57</v>
      </c>
      <c r="H193" s="24">
        <v>3.0397328454747736</v>
      </c>
      <c r="I193" s="24">
        <v>70.99973955934196</v>
      </c>
      <c r="J193" s="24" t="s">
        <v>60</v>
      </c>
      <c r="K193" s="24">
        <v>0.7699679228669106</v>
      </c>
      <c r="L193" s="24">
        <v>0.0025976745130492874</v>
      </c>
      <c r="M193" s="24">
        <v>-0.18266999225940408</v>
      </c>
      <c r="N193" s="24">
        <v>-0.001124281610584474</v>
      </c>
      <c r="O193" s="24">
        <v>0.030856459012506367</v>
      </c>
      <c r="P193" s="24">
        <v>0.00029699812095556705</v>
      </c>
      <c r="Q193" s="24">
        <v>-0.0037888775469804336</v>
      </c>
      <c r="R193" s="24">
        <v>-9.035483881401108E-05</v>
      </c>
      <c r="S193" s="24">
        <v>0.0003983135405024069</v>
      </c>
      <c r="T193" s="24">
        <v>2.1135248084277263E-05</v>
      </c>
      <c r="U193" s="24">
        <v>-8.364703831629169E-05</v>
      </c>
      <c r="V193" s="24">
        <v>-7.121777129471871E-06</v>
      </c>
      <c r="W193" s="24">
        <v>2.4599082142722555E-05</v>
      </c>
      <c r="X193" s="24">
        <v>67.5</v>
      </c>
    </row>
    <row r="194" spans="1:24" ht="12.75" hidden="1">
      <c r="A194" s="24">
        <v>1686</v>
      </c>
      <c r="B194" s="24">
        <v>126.30000305175781</v>
      </c>
      <c r="C194" s="24">
        <v>151.1999969482422</v>
      </c>
      <c r="D194" s="24">
        <v>8.735795021057129</v>
      </c>
      <c r="E194" s="24">
        <v>8.790780067443848</v>
      </c>
      <c r="F194" s="24">
        <v>21.19287321559776</v>
      </c>
      <c r="G194" s="24" t="s">
        <v>58</v>
      </c>
      <c r="H194" s="24">
        <v>-1.0512222327589882</v>
      </c>
      <c r="I194" s="24">
        <v>57.74878081899882</v>
      </c>
      <c r="J194" s="24" t="s">
        <v>61</v>
      </c>
      <c r="K194" s="24">
        <v>-0.14968159438173353</v>
      </c>
      <c r="L194" s="24">
        <v>0.47717658088857234</v>
      </c>
      <c r="M194" s="24">
        <v>-0.03336026970313172</v>
      </c>
      <c r="N194" s="24">
        <v>-0.10872540908109071</v>
      </c>
      <c r="O194" s="24">
        <v>-0.006344550873731907</v>
      </c>
      <c r="P194" s="24">
        <v>0.013685556099167677</v>
      </c>
      <c r="Q194" s="24">
        <v>-0.0005897487715549675</v>
      </c>
      <c r="R194" s="24">
        <v>-0.001671217175367927</v>
      </c>
      <c r="S194" s="24">
        <v>-0.00011036937005901757</v>
      </c>
      <c r="T194" s="24">
        <v>0.00020032293341705205</v>
      </c>
      <c r="U194" s="24">
        <v>-6.306270842318691E-06</v>
      </c>
      <c r="V194" s="24">
        <v>-6.170519079812146E-05</v>
      </c>
      <c r="W194" s="24">
        <v>-7.697217914874612E-06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1687</v>
      </c>
      <c r="B196" s="24">
        <v>101.78</v>
      </c>
      <c r="C196" s="24">
        <v>131.88</v>
      </c>
      <c r="D196" s="24">
        <v>9.2731430298836</v>
      </c>
      <c r="E196" s="24">
        <v>9.540071021082325</v>
      </c>
      <c r="F196" s="24">
        <v>17.188287799930787</v>
      </c>
      <c r="G196" s="24" t="s">
        <v>59</v>
      </c>
      <c r="H196" s="24">
        <v>9.797148507453649</v>
      </c>
      <c r="I196" s="24">
        <v>44.07714850745365</v>
      </c>
      <c r="J196" s="24" t="s">
        <v>73</v>
      </c>
      <c r="K196" s="24">
        <v>0.13915036061115077</v>
      </c>
      <c r="M196" s="24" t="s">
        <v>68</v>
      </c>
      <c r="N196" s="24">
        <v>0.0881091500398231</v>
      </c>
      <c r="X196" s="24">
        <v>67.5</v>
      </c>
    </row>
    <row r="197" spans="1:24" ht="12.75" hidden="1">
      <c r="A197" s="24">
        <v>1684</v>
      </c>
      <c r="B197" s="24">
        <v>133.77999877929688</v>
      </c>
      <c r="C197" s="24">
        <v>137.0800018310547</v>
      </c>
      <c r="D197" s="24">
        <v>8.51479721069336</v>
      </c>
      <c r="E197" s="24">
        <v>8.735116958618164</v>
      </c>
      <c r="F197" s="24">
        <v>24.68872858728216</v>
      </c>
      <c r="G197" s="24" t="s">
        <v>56</v>
      </c>
      <c r="H197" s="24">
        <v>2.762464478858007</v>
      </c>
      <c r="I197" s="24">
        <v>69.04246325815488</v>
      </c>
      <c r="J197" s="24" t="s">
        <v>62</v>
      </c>
      <c r="K197" s="24">
        <v>0.34437751300008046</v>
      </c>
      <c r="L197" s="24">
        <v>0.03638924718216482</v>
      </c>
      <c r="M197" s="24">
        <v>0.08152673318150375</v>
      </c>
      <c r="N197" s="24">
        <v>0.11129021201271258</v>
      </c>
      <c r="O197" s="24">
        <v>0.013830962433043482</v>
      </c>
      <c r="P197" s="24">
        <v>0.001043840793836667</v>
      </c>
      <c r="Q197" s="24">
        <v>0.0016834520089198568</v>
      </c>
      <c r="R197" s="24">
        <v>0.0017130375212252033</v>
      </c>
      <c r="S197" s="24">
        <v>0.00018147341040983885</v>
      </c>
      <c r="T197" s="24">
        <v>1.535749204232414E-05</v>
      </c>
      <c r="U197" s="24">
        <v>3.681556660866869E-05</v>
      </c>
      <c r="V197" s="24">
        <v>6.357507797108406E-05</v>
      </c>
      <c r="W197" s="24">
        <v>1.1322215366731606E-05</v>
      </c>
      <c r="X197" s="24">
        <v>67.5</v>
      </c>
    </row>
    <row r="198" spans="1:24" ht="12.75" hidden="1">
      <c r="A198" s="24">
        <v>1686</v>
      </c>
      <c r="B198" s="24">
        <v>126.30000305175781</v>
      </c>
      <c r="C198" s="24">
        <v>151.1999969482422</v>
      </c>
      <c r="D198" s="24">
        <v>8.735795021057129</v>
      </c>
      <c r="E198" s="24">
        <v>8.790780067443848</v>
      </c>
      <c r="F198" s="24">
        <v>23.550450908257062</v>
      </c>
      <c r="G198" s="24" t="s">
        <v>57</v>
      </c>
      <c r="H198" s="24">
        <v>5.372976886072124</v>
      </c>
      <c r="I198" s="24">
        <v>64.17297993782994</v>
      </c>
      <c r="J198" s="24" t="s">
        <v>60</v>
      </c>
      <c r="K198" s="24">
        <v>0.17132666269012659</v>
      </c>
      <c r="L198" s="24">
        <v>0.00019909909101731884</v>
      </c>
      <c r="M198" s="24">
        <v>-0.03975250749626489</v>
      </c>
      <c r="N198" s="24">
        <v>-0.0011509128157597996</v>
      </c>
      <c r="O198" s="24">
        <v>0.007009747077551579</v>
      </c>
      <c r="P198" s="24">
        <v>2.2655962016490018E-05</v>
      </c>
      <c r="Q198" s="24">
        <v>-0.0007820127937364443</v>
      </c>
      <c r="R198" s="24">
        <v>-9.251823464106421E-05</v>
      </c>
      <c r="S198" s="24">
        <v>0.00010233971572482912</v>
      </c>
      <c r="T198" s="24">
        <v>1.6057783931981898E-06</v>
      </c>
      <c r="U198" s="24">
        <v>-1.4475384896275038E-05</v>
      </c>
      <c r="V198" s="24">
        <v>-7.297995526104118E-06</v>
      </c>
      <c r="W198" s="24">
        <v>6.691624077298915E-06</v>
      </c>
      <c r="X198" s="24">
        <v>67.5</v>
      </c>
    </row>
    <row r="199" spans="1:24" ht="12.75" hidden="1">
      <c r="A199" s="24">
        <v>1681</v>
      </c>
      <c r="B199" s="24">
        <v>135.4600067138672</v>
      </c>
      <c r="C199" s="24">
        <v>123.86000061035156</v>
      </c>
      <c r="D199" s="24">
        <v>8.18591022491455</v>
      </c>
      <c r="E199" s="24">
        <v>8.78625774383545</v>
      </c>
      <c r="F199" s="24">
        <v>26.986808986711097</v>
      </c>
      <c r="G199" s="24" t="s">
        <v>58</v>
      </c>
      <c r="H199" s="24">
        <v>10.546754154082521</v>
      </c>
      <c r="I199" s="24">
        <v>78.50676086794971</v>
      </c>
      <c r="J199" s="24" t="s">
        <v>61</v>
      </c>
      <c r="K199" s="24">
        <v>0.29873574629023586</v>
      </c>
      <c r="L199" s="24">
        <v>0.036388702505539355</v>
      </c>
      <c r="M199" s="24">
        <v>0.07117827176187624</v>
      </c>
      <c r="N199" s="24">
        <v>-0.11128426074483774</v>
      </c>
      <c r="O199" s="24">
        <v>0.011923043559973147</v>
      </c>
      <c r="P199" s="24">
        <v>0.00104359489758367</v>
      </c>
      <c r="Q199" s="24">
        <v>0.001490793968584802</v>
      </c>
      <c r="R199" s="24">
        <v>-0.0017105373206639748</v>
      </c>
      <c r="S199" s="24">
        <v>0.00014986387580447457</v>
      </c>
      <c r="T199" s="24">
        <v>1.527331128413178E-05</v>
      </c>
      <c r="U199" s="24">
        <v>3.385039404234482E-05</v>
      </c>
      <c r="V199" s="24">
        <v>-6.315480821228406E-05</v>
      </c>
      <c r="W199" s="24">
        <v>9.133166374197217E-06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1687</v>
      </c>
      <c r="B201" s="100">
        <v>130.94</v>
      </c>
      <c r="C201" s="100">
        <v>143.94</v>
      </c>
      <c r="D201" s="100">
        <v>8.80942732660772</v>
      </c>
      <c r="E201" s="100">
        <v>9.238688391256755</v>
      </c>
      <c r="F201" s="100">
        <v>24.25980515676959</v>
      </c>
      <c r="G201" s="100" t="s">
        <v>59</v>
      </c>
      <c r="H201" s="100">
        <v>2.1261513484142114</v>
      </c>
      <c r="I201" s="100">
        <v>65.56615134841421</v>
      </c>
      <c r="J201" s="100" t="s">
        <v>73</v>
      </c>
      <c r="K201" s="100">
        <v>0.08906230002326901</v>
      </c>
      <c r="M201" s="100" t="s">
        <v>68</v>
      </c>
      <c r="N201" s="100">
        <v>0.06891399946536568</v>
      </c>
      <c r="X201" s="100">
        <v>67.5</v>
      </c>
    </row>
    <row r="202" spans="1:24" s="100" customFormat="1" ht="12.75">
      <c r="A202" s="100">
        <v>1681</v>
      </c>
      <c r="B202" s="100">
        <v>143.05999755859375</v>
      </c>
      <c r="C202" s="100">
        <v>135.4600067138672</v>
      </c>
      <c r="D202" s="100">
        <v>8.316875457763672</v>
      </c>
      <c r="E202" s="100">
        <v>8.794050216674805</v>
      </c>
      <c r="F202" s="100">
        <v>27.92740814206929</v>
      </c>
      <c r="G202" s="100" t="s">
        <v>56</v>
      </c>
      <c r="H202" s="100">
        <v>4.429232568392067</v>
      </c>
      <c r="I202" s="100">
        <v>79.98923012698582</v>
      </c>
      <c r="J202" s="100" t="s">
        <v>62</v>
      </c>
      <c r="K202" s="100">
        <v>0.20770830834660048</v>
      </c>
      <c r="L202" s="100">
        <v>0.19533522489539976</v>
      </c>
      <c r="M202" s="100">
        <v>0.04917214893830657</v>
      </c>
      <c r="N202" s="100">
        <v>0.07240528028551631</v>
      </c>
      <c r="O202" s="100">
        <v>0.008342031442871</v>
      </c>
      <c r="P202" s="100">
        <v>0.005603582654098594</v>
      </c>
      <c r="Q202" s="100">
        <v>0.0010153591463021535</v>
      </c>
      <c r="R202" s="100">
        <v>0.001114508589320624</v>
      </c>
      <c r="S202" s="100">
        <v>0.00010943938341760853</v>
      </c>
      <c r="T202" s="100">
        <v>8.245863078928485E-05</v>
      </c>
      <c r="U202" s="100">
        <v>2.220440197078255E-05</v>
      </c>
      <c r="V202" s="100">
        <v>4.136298366378082E-05</v>
      </c>
      <c r="W202" s="100">
        <v>6.826990916967293E-06</v>
      </c>
      <c r="X202" s="100">
        <v>67.5</v>
      </c>
    </row>
    <row r="203" spans="1:24" s="100" customFormat="1" ht="12.75">
      <c r="A203" s="100">
        <v>1686</v>
      </c>
      <c r="B203" s="100">
        <v>131.3800048828125</v>
      </c>
      <c r="C203" s="100">
        <v>141.5800018310547</v>
      </c>
      <c r="D203" s="100">
        <v>8.76492977142334</v>
      </c>
      <c r="E203" s="100">
        <v>9.076260566711426</v>
      </c>
      <c r="F203" s="100">
        <v>24.305250237894782</v>
      </c>
      <c r="G203" s="100" t="s">
        <v>57</v>
      </c>
      <c r="H203" s="100">
        <v>2.143677464824961</v>
      </c>
      <c r="I203" s="100">
        <v>66.02368234763746</v>
      </c>
      <c r="J203" s="100" t="s">
        <v>60</v>
      </c>
      <c r="K203" s="100">
        <v>0.00013422738246001486</v>
      </c>
      <c r="L203" s="100">
        <v>-0.0010621139738321397</v>
      </c>
      <c r="M203" s="100">
        <v>0.0005272746444347742</v>
      </c>
      <c r="N203" s="100">
        <v>-0.0007487538031660414</v>
      </c>
      <c r="O203" s="100">
        <v>9.539897884547002E-05</v>
      </c>
      <c r="P203" s="100">
        <v>-0.00012158414543176339</v>
      </c>
      <c r="Q203" s="100">
        <v>3.753940122374803E-05</v>
      </c>
      <c r="R203" s="100">
        <v>-6.0197973256289796E-05</v>
      </c>
      <c r="S203" s="100">
        <v>8.64694324761701E-06</v>
      </c>
      <c r="T203" s="100">
        <v>-8.662186875944963E-06</v>
      </c>
      <c r="U203" s="100">
        <v>2.575333793157089E-06</v>
      </c>
      <c r="V203" s="100">
        <v>-4.7498566348643176E-06</v>
      </c>
      <c r="W203" s="100">
        <v>7.656309620845194E-07</v>
      </c>
      <c r="X203" s="100">
        <v>67.5</v>
      </c>
    </row>
    <row r="204" spans="1:24" s="100" customFormat="1" ht="12.75">
      <c r="A204" s="100">
        <v>1684</v>
      </c>
      <c r="B204" s="100">
        <v>126.83999633789062</v>
      </c>
      <c r="C204" s="100">
        <v>135.5399932861328</v>
      </c>
      <c r="D204" s="100">
        <v>8.425576210021973</v>
      </c>
      <c r="E204" s="100">
        <v>8.76465129852295</v>
      </c>
      <c r="F204" s="100">
        <v>24.482127823119452</v>
      </c>
      <c r="G204" s="100" t="s">
        <v>58</v>
      </c>
      <c r="H204" s="100">
        <v>9.829532377075537</v>
      </c>
      <c r="I204" s="100">
        <v>69.16952871496616</v>
      </c>
      <c r="J204" s="100" t="s">
        <v>61</v>
      </c>
      <c r="K204" s="100">
        <v>0.20770826497570158</v>
      </c>
      <c r="L204" s="100">
        <v>-0.1953323373096298</v>
      </c>
      <c r="M204" s="100">
        <v>0.04916932186496312</v>
      </c>
      <c r="N204" s="100">
        <v>-0.07240140869462706</v>
      </c>
      <c r="O204" s="100">
        <v>0.008341485936491392</v>
      </c>
      <c r="P204" s="100">
        <v>-0.005602263458361653</v>
      </c>
      <c r="Q204" s="100">
        <v>0.0010146649640818393</v>
      </c>
      <c r="R204" s="100">
        <v>-0.0011128816647268847</v>
      </c>
      <c r="S204" s="100">
        <v>0.0001090972456815424</v>
      </c>
      <c r="T204" s="100">
        <v>-8.20023921002906E-05</v>
      </c>
      <c r="U204" s="100">
        <v>2.2054548799146063E-05</v>
      </c>
      <c r="V204" s="100">
        <v>-4.108935725365432E-05</v>
      </c>
      <c r="W204" s="100">
        <v>6.783923216712543E-06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1687</v>
      </c>
      <c r="B206" s="24">
        <v>130.94</v>
      </c>
      <c r="C206" s="24">
        <v>143.94</v>
      </c>
      <c r="D206" s="24">
        <v>8.80942732660772</v>
      </c>
      <c r="E206" s="24">
        <v>9.238688391256755</v>
      </c>
      <c r="F206" s="24">
        <v>25.81542091742625</v>
      </c>
      <c r="G206" s="24" t="s">
        <v>59</v>
      </c>
      <c r="H206" s="24">
        <v>6.330461224115396</v>
      </c>
      <c r="I206" s="24">
        <v>69.7704612241154</v>
      </c>
      <c r="J206" s="24" t="s">
        <v>73</v>
      </c>
      <c r="K206" s="24">
        <v>0.02614056312361099</v>
      </c>
      <c r="M206" s="24" t="s">
        <v>68</v>
      </c>
      <c r="N206" s="24">
        <v>0.02501277326700423</v>
      </c>
      <c r="X206" s="24">
        <v>67.5</v>
      </c>
    </row>
    <row r="207" spans="1:24" ht="12.75" hidden="1">
      <c r="A207" s="24">
        <v>1681</v>
      </c>
      <c r="B207" s="24">
        <v>143.05999755859375</v>
      </c>
      <c r="C207" s="24">
        <v>135.4600067138672</v>
      </c>
      <c r="D207" s="24">
        <v>8.316875457763672</v>
      </c>
      <c r="E207" s="24">
        <v>8.794050216674805</v>
      </c>
      <c r="F207" s="24">
        <v>27.92740814206929</v>
      </c>
      <c r="G207" s="24" t="s">
        <v>56</v>
      </c>
      <c r="H207" s="24">
        <v>4.429232568392067</v>
      </c>
      <c r="I207" s="24">
        <v>79.98923012698582</v>
      </c>
      <c r="J207" s="24" t="s">
        <v>62</v>
      </c>
      <c r="K207" s="24">
        <v>0.09421169331822375</v>
      </c>
      <c r="L207" s="24">
        <v>0.10732864061869198</v>
      </c>
      <c r="M207" s="24">
        <v>0.022303227160040354</v>
      </c>
      <c r="N207" s="24">
        <v>0.07226754429265704</v>
      </c>
      <c r="O207" s="24">
        <v>0.0037836086208916735</v>
      </c>
      <c r="P207" s="24">
        <v>0.003078858627405983</v>
      </c>
      <c r="Q207" s="24">
        <v>0.00046061789833725476</v>
      </c>
      <c r="R207" s="24">
        <v>0.0011123864617306057</v>
      </c>
      <c r="S207" s="24">
        <v>4.964360390369302E-05</v>
      </c>
      <c r="T207" s="24">
        <v>4.5297067649066894E-05</v>
      </c>
      <c r="U207" s="24">
        <v>1.0085444395246605E-05</v>
      </c>
      <c r="V207" s="24">
        <v>4.128074994706473E-05</v>
      </c>
      <c r="W207" s="24">
        <v>3.092523522400717E-06</v>
      </c>
      <c r="X207" s="24">
        <v>67.5</v>
      </c>
    </row>
    <row r="208" spans="1:24" ht="12.75" hidden="1">
      <c r="A208" s="24">
        <v>1684</v>
      </c>
      <c r="B208" s="24">
        <v>126.83999633789062</v>
      </c>
      <c r="C208" s="24">
        <v>135.5399932861328</v>
      </c>
      <c r="D208" s="24">
        <v>8.425576210021973</v>
      </c>
      <c r="E208" s="24">
        <v>8.76465129852295</v>
      </c>
      <c r="F208" s="24">
        <v>23.006525331796855</v>
      </c>
      <c r="G208" s="24" t="s">
        <v>57</v>
      </c>
      <c r="H208" s="24">
        <v>5.6605022326030365</v>
      </c>
      <c r="I208" s="24">
        <v>65.00049857049366</v>
      </c>
      <c r="J208" s="24" t="s">
        <v>60</v>
      </c>
      <c r="K208" s="24">
        <v>0.025415417739646208</v>
      </c>
      <c r="L208" s="24">
        <v>0.0005847716355619673</v>
      </c>
      <c r="M208" s="24">
        <v>-0.006260226086702046</v>
      </c>
      <c r="N208" s="24">
        <v>-0.0007473717643814097</v>
      </c>
      <c r="O208" s="24">
        <v>0.0009813321301102742</v>
      </c>
      <c r="P208" s="24">
        <v>6.684623807112114E-05</v>
      </c>
      <c r="Q208" s="24">
        <v>-0.0001408165683680666</v>
      </c>
      <c r="R208" s="24">
        <v>-6.0076945258469546E-05</v>
      </c>
      <c r="S208" s="24">
        <v>9.623964800745957E-06</v>
      </c>
      <c r="T208" s="24">
        <v>4.755525045683644E-06</v>
      </c>
      <c r="U208" s="24">
        <v>-3.84015187621109E-06</v>
      </c>
      <c r="V208" s="24">
        <v>-4.7399580187056304E-06</v>
      </c>
      <c r="W208" s="24">
        <v>5.015885872466705E-07</v>
      </c>
      <c r="X208" s="24">
        <v>67.5</v>
      </c>
    </row>
    <row r="209" spans="1:24" ht="12.75" hidden="1">
      <c r="A209" s="24">
        <v>1686</v>
      </c>
      <c r="B209" s="24">
        <v>131.3800048828125</v>
      </c>
      <c r="C209" s="24">
        <v>141.5800018310547</v>
      </c>
      <c r="D209" s="24">
        <v>8.76492977142334</v>
      </c>
      <c r="E209" s="24">
        <v>9.076260566711426</v>
      </c>
      <c r="F209" s="24">
        <v>24.279299746277854</v>
      </c>
      <c r="G209" s="24" t="s">
        <v>58</v>
      </c>
      <c r="H209" s="24">
        <v>2.0731845878328983</v>
      </c>
      <c r="I209" s="24">
        <v>65.9531894706454</v>
      </c>
      <c r="J209" s="24" t="s">
        <v>61</v>
      </c>
      <c r="K209" s="24">
        <v>-0.09071879462937282</v>
      </c>
      <c r="L209" s="24">
        <v>0.10732704756579572</v>
      </c>
      <c r="M209" s="24">
        <v>-0.021406623066138594</v>
      </c>
      <c r="N209" s="24">
        <v>-0.07226367962909827</v>
      </c>
      <c r="O209" s="24">
        <v>-0.0036541321057809366</v>
      </c>
      <c r="P209" s="24">
        <v>0.0030781328801739523</v>
      </c>
      <c r="Q209" s="24">
        <v>-0.0004385653227760617</v>
      </c>
      <c r="R209" s="24">
        <v>-0.0011107629814186045</v>
      </c>
      <c r="S209" s="24">
        <v>-4.8701814237877914E-05</v>
      </c>
      <c r="T209" s="24">
        <v>4.50467459329086E-05</v>
      </c>
      <c r="U209" s="24">
        <v>-9.325739767827731E-06</v>
      </c>
      <c r="V209" s="24">
        <v>-4.100772017770548E-05</v>
      </c>
      <c r="W209" s="24">
        <v>-3.0515751057028937E-06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1687</v>
      </c>
      <c r="B211" s="24">
        <v>130.94</v>
      </c>
      <c r="C211" s="24">
        <v>143.94</v>
      </c>
      <c r="D211" s="24">
        <v>8.80942732660772</v>
      </c>
      <c r="E211" s="24">
        <v>9.238688391256755</v>
      </c>
      <c r="F211" s="24">
        <v>24.25980515676959</v>
      </c>
      <c r="G211" s="24" t="s">
        <v>59</v>
      </c>
      <c r="H211" s="24">
        <v>2.1261513484142114</v>
      </c>
      <c r="I211" s="24">
        <v>65.56615134841421</v>
      </c>
      <c r="J211" s="24" t="s">
        <v>73</v>
      </c>
      <c r="K211" s="24">
        <v>0.046593548158814266</v>
      </c>
      <c r="M211" s="24" t="s">
        <v>68</v>
      </c>
      <c r="N211" s="24">
        <v>0.04416322597921157</v>
      </c>
      <c r="X211" s="24">
        <v>67.5</v>
      </c>
    </row>
    <row r="212" spans="1:24" ht="12.75" hidden="1">
      <c r="A212" s="24">
        <v>1686</v>
      </c>
      <c r="B212" s="24">
        <v>131.3800048828125</v>
      </c>
      <c r="C212" s="24">
        <v>141.5800018310547</v>
      </c>
      <c r="D212" s="24">
        <v>8.76492977142334</v>
      </c>
      <c r="E212" s="24">
        <v>9.076260566711426</v>
      </c>
      <c r="F212" s="24">
        <v>26.50079786372943</v>
      </c>
      <c r="G212" s="24" t="s">
        <v>56</v>
      </c>
      <c r="H212" s="24">
        <v>8.107744388983164</v>
      </c>
      <c r="I212" s="24">
        <v>71.98774927179566</v>
      </c>
      <c r="J212" s="24" t="s">
        <v>62</v>
      </c>
      <c r="K212" s="24">
        <v>0.09539294448347349</v>
      </c>
      <c r="L212" s="24">
        <v>0.17820864994166527</v>
      </c>
      <c r="M212" s="24">
        <v>0.02258302317714417</v>
      </c>
      <c r="N212" s="24">
        <v>0.0719940950543328</v>
      </c>
      <c r="O212" s="24">
        <v>0.0038311129529843848</v>
      </c>
      <c r="P212" s="24">
        <v>0.005112307920578604</v>
      </c>
      <c r="Q212" s="24">
        <v>0.00046640010718997343</v>
      </c>
      <c r="R212" s="24">
        <v>0.0011081915116833234</v>
      </c>
      <c r="S212" s="24">
        <v>5.0272835145572946E-05</v>
      </c>
      <c r="T212" s="24">
        <v>7.523338872969285E-05</v>
      </c>
      <c r="U212" s="24">
        <v>1.0205167700824532E-05</v>
      </c>
      <c r="V212" s="24">
        <v>4.1127204792442344E-05</v>
      </c>
      <c r="W212" s="24">
        <v>3.1323210867397923E-06</v>
      </c>
      <c r="X212" s="24">
        <v>67.5</v>
      </c>
    </row>
    <row r="213" spans="1:24" ht="12.75" hidden="1">
      <c r="A213" s="24">
        <v>1681</v>
      </c>
      <c r="B213" s="24">
        <v>143.05999755859375</v>
      </c>
      <c r="C213" s="24">
        <v>135.4600067138672</v>
      </c>
      <c r="D213" s="24">
        <v>8.316875457763672</v>
      </c>
      <c r="E213" s="24">
        <v>8.794050216674805</v>
      </c>
      <c r="F213" s="24">
        <v>27.263950045580273</v>
      </c>
      <c r="G213" s="24" t="s">
        <v>57</v>
      </c>
      <c r="H213" s="24">
        <v>2.528966632874443</v>
      </c>
      <c r="I213" s="24">
        <v>78.0889641914682</v>
      </c>
      <c r="J213" s="24" t="s">
        <v>60</v>
      </c>
      <c r="K213" s="24">
        <v>-0.015858934401920433</v>
      </c>
      <c r="L213" s="24">
        <v>-0.0009688323423983722</v>
      </c>
      <c r="M213" s="24">
        <v>0.0035012265677497063</v>
      </c>
      <c r="N213" s="24">
        <v>-0.0007444609144838825</v>
      </c>
      <c r="O213" s="24">
        <v>-0.0006775993676800932</v>
      </c>
      <c r="P213" s="24">
        <v>-0.00011090265731400318</v>
      </c>
      <c r="Q213" s="24">
        <v>6.019461403157458E-05</v>
      </c>
      <c r="R213" s="24">
        <v>-5.985187325206765E-05</v>
      </c>
      <c r="S213" s="24">
        <v>-1.2201473180635764E-05</v>
      </c>
      <c r="T213" s="24">
        <v>-7.90215451050541E-06</v>
      </c>
      <c r="U213" s="24">
        <v>5.07134672862658E-07</v>
      </c>
      <c r="V213" s="24">
        <v>-4.723039876236706E-06</v>
      </c>
      <c r="W213" s="24">
        <v>-8.608581354238322E-07</v>
      </c>
      <c r="X213" s="24">
        <v>67.5</v>
      </c>
    </row>
    <row r="214" spans="1:24" ht="12.75" hidden="1">
      <c r="A214" s="24">
        <v>1684</v>
      </c>
      <c r="B214" s="24">
        <v>126.83999633789062</v>
      </c>
      <c r="C214" s="24">
        <v>135.5399932861328</v>
      </c>
      <c r="D214" s="24">
        <v>8.425576210021973</v>
      </c>
      <c r="E214" s="24">
        <v>8.76465129852295</v>
      </c>
      <c r="F214" s="24">
        <v>23.006525331796855</v>
      </c>
      <c r="G214" s="24" t="s">
        <v>58</v>
      </c>
      <c r="H214" s="24">
        <v>5.6605022326030365</v>
      </c>
      <c r="I214" s="24">
        <v>65.00049857049366</v>
      </c>
      <c r="J214" s="24" t="s">
        <v>61</v>
      </c>
      <c r="K214" s="24">
        <v>-0.09406544560497569</v>
      </c>
      <c r="L214" s="24">
        <v>-0.1782060163909269</v>
      </c>
      <c r="M214" s="24">
        <v>-0.022309960742697744</v>
      </c>
      <c r="N214" s="24">
        <v>-0.07199024587150062</v>
      </c>
      <c r="O214" s="24">
        <v>-0.003770714196998265</v>
      </c>
      <c r="P214" s="24">
        <v>-0.005111104858581109</v>
      </c>
      <c r="Q214" s="24">
        <v>-0.00046249937127352777</v>
      </c>
      <c r="R214" s="24">
        <v>-0.0011065740733611953</v>
      </c>
      <c r="S214" s="24">
        <v>-4.87696832652846E-05</v>
      </c>
      <c r="T214" s="24">
        <v>-7.481723553998218E-05</v>
      </c>
      <c r="U214" s="24">
        <v>-1.0192559159775956E-05</v>
      </c>
      <c r="V214" s="24">
        <v>-4.0855108228555344E-05</v>
      </c>
      <c r="W214" s="24">
        <v>-3.0117036144198112E-06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1687</v>
      </c>
      <c r="B216" s="24">
        <v>130.94</v>
      </c>
      <c r="C216" s="24">
        <v>143.94</v>
      </c>
      <c r="D216" s="24">
        <v>8.80942732660772</v>
      </c>
      <c r="E216" s="24">
        <v>9.238688391256755</v>
      </c>
      <c r="F216" s="24">
        <v>24.285788938235928</v>
      </c>
      <c r="G216" s="24" t="s">
        <v>59</v>
      </c>
      <c r="H216" s="24">
        <v>2.1963768319750585</v>
      </c>
      <c r="I216" s="24">
        <v>65.63637683197506</v>
      </c>
      <c r="J216" s="24" t="s">
        <v>73</v>
      </c>
      <c r="K216" s="24">
        <v>0.26473090544358213</v>
      </c>
      <c r="M216" s="24" t="s">
        <v>68</v>
      </c>
      <c r="N216" s="24">
        <v>0.14870040959414088</v>
      </c>
      <c r="X216" s="24">
        <v>67.5</v>
      </c>
    </row>
    <row r="217" spans="1:24" ht="12.75" hidden="1">
      <c r="A217" s="24">
        <v>1686</v>
      </c>
      <c r="B217" s="24">
        <v>131.3800048828125</v>
      </c>
      <c r="C217" s="24">
        <v>141.5800018310547</v>
      </c>
      <c r="D217" s="24">
        <v>8.76492977142334</v>
      </c>
      <c r="E217" s="24">
        <v>9.076260566711426</v>
      </c>
      <c r="F217" s="24">
        <v>26.50079786372943</v>
      </c>
      <c r="G217" s="24" t="s">
        <v>56</v>
      </c>
      <c r="H217" s="24">
        <v>8.107744388983164</v>
      </c>
      <c r="I217" s="24">
        <v>71.98774927179566</v>
      </c>
      <c r="J217" s="24" t="s">
        <v>62</v>
      </c>
      <c r="K217" s="24">
        <v>0.483080197165799</v>
      </c>
      <c r="L217" s="24">
        <v>0.11311990811896189</v>
      </c>
      <c r="M217" s="24">
        <v>0.11436304049338863</v>
      </c>
      <c r="N217" s="24">
        <v>0.07138355950450388</v>
      </c>
      <c r="O217" s="24">
        <v>0.01940131575446406</v>
      </c>
      <c r="P217" s="24">
        <v>0.003244971005671276</v>
      </c>
      <c r="Q217" s="24">
        <v>0.002361667056165687</v>
      </c>
      <c r="R217" s="24">
        <v>0.0010987852365636288</v>
      </c>
      <c r="S217" s="24">
        <v>0.00025453514550722423</v>
      </c>
      <c r="T217" s="24">
        <v>4.7728994270114064E-05</v>
      </c>
      <c r="U217" s="24">
        <v>5.165450208667634E-05</v>
      </c>
      <c r="V217" s="24">
        <v>4.077139057655946E-05</v>
      </c>
      <c r="W217" s="24">
        <v>1.5867062320481003E-05</v>
      </c>
      <c r="X217" s="24">
        <v>67.5</v>
      </c>
    </row>
    <row r="218" spans="1:24" ht="12.75" hidden="1">
      <c r="A218" s="24">
        <v>1684</v>
      </c>
      <c r="B218" s="24">
        <v>126.83999633789062</v>
      </c>
      <c r="C218" s="24">
        <v>135.5399932861328</v>
      </c>
      <c r="D218" s="24">
        <v>8.425576210021973</v>
      </c>
      <c r="E218" s="24">
        <v>8.76465129852295</v>
      </c>
      <c r="F218" s="24">
        <v>24.482127823119452</v>
      </c>
      <c r="G218" s="24" t="s">
        <v>57</v>
      </c>
      <c r="H218" s="24">
        <v>9.829532377075537</v>
      </c>
      <c r="I218" s="24">
        <v>69.16952871496616</v>
      </c>
      <c r="J218" s="24" t="s">
        <v>60</v>
      </c>
      <c r="K218" s="24">
        <v>-0.29507731865161646</v>
      </c>
      <c r="L218" s="24">
        <v>0.0006163157269564351</v>
      </c>
      <c r="M218" s="24">
        <v>0.06882212148770724</v>
      </c>
      <c r="N218" s="24">
        <v>-0.0007383099570892789</v>
      </c>
      <c r="O218" s="24">
        <v>-0.012015842364249291</v>
      </c>
      <c r="P218" s="24">
        <v>7.051614959624894E-05</v>
      </c>
      <c r="Q218" s="24">
        <v>0.0013711976356903998</v>
      </c>
      <c r="R218" s="24">
        <v>-5.9352189634319224E-05</v>
      </c>
      <c r="S218" s="24">
        <v>-0.00017076302311060335</v>
      </c>
      <c r="T218" s="24">
        <v>5.0195095200507125E-06</v>
      </c>
      <c r="U218" s="24">
        <v>2.654970229605713E-05</v>
      </c>
      <c r="V218" s="24">
        <v>-4.6859958166646055E-06</v>
      </c>
      <c r="W218" s="24">
        <v>-1.1029818540135717E-05</v>
      </c>
      <c r="X218" s="24">
        <v>67.5</v>
      </c>
    </row>
    <row r="219" spans="1:24" ht="12.75" hidden="1">
      <c r="A219" s="24">
        <v>1681</v>
      </c>
      <c r="B219" s="24">
        <v>143.05999755859375</v>
      </c>
      <c r="C219" s="24">
        <v>135.4600067138672</v>
      </c>
      <c r="D219" s="24">
        <v>8.316875457763672</v>
      </c>
      <c r="E219" s="24">
        <v>8.794050216674805</v>
      </c>
      <c r="F219" s="24">
        <v>25.72931612243967</v>
      </c>
      <c r="G219" s="24" t="s">
        <v>58</v>
      </c>
      <c r="H219" s="24">
        <v>-1.8665069969844694</v>
      </c>
      <c r="I219" s="24">
        <v>73.69349056160928</v>
      </c>
      <c r="J219" s="24" t="s">
        <v>61</v>
      </c>
      <c r="K219" s="24">
        <v>-0.38248640879267803</v>
      </c>
      <c r="L219" s="24">
        <v>0.11311822915766974</v>
      </c>
      <c r="M219" s="24">
        <v>-0.0913368525011877</v>
      </c>
      <c r="N219" s="24">
        <v>-0.07137974128518756</v>
      </c>
      <c r="O219" s="24">
        <v>-0.015232550189706493</v>
      </c>
      <c r="P219" s="24">
        <v>0.0032442047253977936</v>
      </c>
      <c r="Q219" s="24">
        <v>-0.0019228334114153938</v>
      </c>
      <c r="R219" s="24">
        <v>-0.0010971810760652964</v>
      </c>
      <c r="S219" s="24">
        <v>-0.00018875415289871467</v>
      </c>
      <c r="T219" s="24">
        <v>4.746431731537599E-05</v>
      </c>
      <c r="U219" s="24">
        <v>-4.4309151355145463E-05</v>
      </c>
      <c r="V219" s="24">
        <v>-4.050120655921948E-05</v>
      </c>
      <c r="W219" s="24">
        <v>-1.1406435449065863E-05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1687</v>
      </c>
      <c r="B221" s="24">
        <v>130.94</v>
      </c>
      <c r="C221" s="24">
        <v>143.94</v>
      </c>
      <c r="D221" s="24">
        <v>8.80942732660772</v>
      </c>
      <c r="E221" s="24">
        <v>9.238688391256755</v>
      </c>
      <c r="F221" s="24">
        <v>25.81542091742625</v>
      </c>
      <c r="G221" s="24" t="s">
        <v>59</v>
      </c>
      <c r="H221" s="24">
        <v>6.330461224115396</v>
      </c>
      <c r="I221" s="24">
        <v>69.7704612241154</v>
      </c>
      <c r="J221" s="24" t="s">
        <v>73</v>
      </c>
      <c r="K221" s="24">
        <v>0.284963552005091</v>
      </c>
      <c r="M221" s="24" t="s">
        <v>68</v>
      </c>
      <c r="N221" s="24">
        <v>0.1678899356895196</v>
      </c>
      <c r="X221" s="24">
        <v>67.5</v>
      </c>
    </row>
    <row r="222" spans="1:24" ht="12.75" hidden="1">
      <c r="A222" s="24">
        <v>1684</v>
      </c>
      <c r="B222" s="24">
        <v>126.83999633789062</v>
      </c>
      <c r="C222" s="24">
        <v>135.5399932861328</v>
      </c>
      <c r="D222" s="24">
        <v>8.425576210021973</v>
      </c>
      <c r="E222" s="24">
        <v>8.76465129852295</v>
      </c>
      <c r="F222" s="24">
        <v>25.126738185745094</v>
      </c>
      <c r="G222" s="24" t="s">
        <v>56</v>
      </c>
      <c r="H222" s="24">
        <v>11.65075458903921</v>
      </c>
      <c r="I222" s="24">
        <v>70.99075092692983</v>
      </c>
      <c r="J222" s="24" t="s">
        <v>62</v>
      </c>
      <c r="K222" s="24">
        <v>0.482811506690586</v>
      </c>
      <c r="L222" s="24">
        <v>0.1824593698506655</v>
      </c>
      <c r="M222" s="24">
        <v>0.11429872781220381</v>
      </c>
      <c r="N222" s="24">
        <v>0.07134937292083814</v>
      </c>
      <c r="O222" s="24">
        <v>0.0193906385794077</v>
      </c>
      <c r="P222" s="24">
        <v>0.0052342891816077155</v>
      </c>
      <c r="Q222" s="24">
        <v>0.002360306923176</v>
      </c>
      <c r="R222" s="24">
        <v>0.0010982870885594559</v>
      </c>
      <c r="S222" s="24">
        <v>0.00025441727484739165</v>
      </c>
      <c r="T222" s="24">
        <v>7.702154756373014E-05</v>
      </c>
      <c r="U222" s="24">
        <v>5.162902007482995E-05</v>
      </c>
      <c r="V222" s="24">
        <v>4.0762443583118974E-05</v>
      </c>
      <c r="W222" s="24">
        <v>1.5862370471962595E-05</v>
      </c>
      <c r="X222" s="24">
        <v>67.5</v>
      </c>
    </row>
    <row r="223" spans="1:24" ht="12.75" hidden="1">
      <c r="A223" s="24">
        <v>1681</v>
      </c>
      <c r="B223" s="24">
        <v>143.05999755859375</v>
      </c>
      <c r="C223" s="24">
        <v>135.4600067138672</v>
      </c>
      <c r="D223" s="24">
        <v>8.316875457763672</v>
      </c>
      <c r="E223" s="24">
        <v>8.794050216674805</v>
      </c>
      <c r="F223" s="24">
        <v>25.72931612243967</v>
      </c>
      <c r="G223" s="24" t="s">
        <v>57</v>
      </c>
      <c r="H223" s="24">
        <v>-1.8665069969844694</v>
      </c>
      <c r="I223" s="24">
        <v>73.69349056160928</v>
      </c>
      <c r="J223" s="24" t="s">
        <v>60</v>
      </c>
      <c r="K223" s="24">
        <v>0.3138479365577729</v>
      </c>
      <c r="L223" s="24">
        <v>-0.0009918144616059372</v>
      </c>
      <c r="M223" s="24">
        <v>-0.07528142132449916</v>
      </c>
      <c r="N223" s="24">
        <v>-0.0007376111949919477</v>
      </c>
      <c r="O223" s="24">
        <v>0.01244504663579792</v>
      </c>
      <c r="P223" s="24">
        <v>-0.0001135828638934713</v>
      </c>
      <c r="Q223" s="24">
        <v>-0.001600617949216899</v>
      </c>
      <c r="R223" s="24">
        <v>-5.9295977446353864E-05</v>
      </c>
      <c r="S223" s="24">
        <v>0.00014973701639748834</v>
      </c>
      <c r="T223" s="24">
        <v>-8.097212498950047E-06</v>
      </c>
      <c r="U223" s="24">
        <v>-3.7906952522663066E-05</v>
      </c>
      <c r="V223" s="24">
        <v>-4.676574148595909E-06</v>
      </c>
      <c r="W223" s="24">
        <v>8.904951762019499E-06</v>
      </c>
      <c r="X223" s="24">
        <v>67.5</v>
      </c>
    </row>
    <row r="224" spans="1:24" ht="12.75" hidden="1">
      <c r="A224" s="24">
        <v>1686</v>
      </c>
      <c r="B224" s="24">
        <v>131.3800048828125</v>
      </c>
      <c r="C224" s="24">
        <v>141.5800018310547</v>
      </c>
      <c r="D224" s="24">
        <v>8.76492977142334</v>
      </c>
      <c r="E224" s="24">
        <v>9.076260566711426</v>
      </c>
      <c r="F224" s="24">
        <v>24.305250237894782</v>
      </c>
      <c r="G224" s="24" t="s">
        <v>58</v>
      </c>
      <c r="H224" s="24">
        <v>2.143677464824961</v>
      </c>
      <c r="I224" s="24">
        <v>66.02368234763746</v>
      </c>
      <c r="J224" s="24" t="s">
        <v>61</v>
      </c>
      <c r="K224" s="24">
        <v>-0.3668874809955526</v>
      </c>
      <c r="L224" s="24">
        <v>-0.18245667417328337</v>
      </c>
      <c r="M224" s="24">
        <v>-0.08600527183174003</v>
      </c>
      <c r="N224" s="24">
        <v>-0.07134556009957349</v>
      </c>
      <c r="O224" s="24">
        <v>-0.014870026185250287</v>
      </c>
      <c r="P224" s="24">
        <v>-0.005233056675569769</v>
      </c>
      <c r="Q224" s="24">
        <v>-0.00173466738951225</v>
      </c>
      <c r="R224" s="24">
        <v>-0.001096685240146455</v>
      </c>
      <c r="S224" s="24">
        <v>-0.0002056865957255152</v>
      </c>
      <c r="T224" s="24">
        <v>-7.659473832358716E-05</v>
      </c>
      <c r="U224" s="24">
        <v>-3.505165708396341E-05</v>
      </c>
      <c r="V224" s="24">
        <v>-4.0493289087201124E-05</v>
      </c>
      <c r="W224" s="24">
        <v>-1.3126942945937438E-05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1687</v>
      </c>
      <c r="B226" s="24">
        <v>130.94</v>
      </c>
      <c r="C226" s="24">
        <v>143.94</v>
      </c>
      <c r="D226" s="24">
        <v>8.80942732660772</v>
      </c>
      <c r="E226" s="24">
        <v>9.238688391256755</v>
      </c>
      <c r="F226" s="24">
        <v>24.285788938235928</v>
      </c>
      <c r="G226" s="24" t="s">
        <v>59</v>
      </c>
      <c r="H226" s="24">
        <v>2.1963768319750585</v>
      </c>
      <c r="I226" s="24">
        <v>65.63637683197506</v>
      </c>
      <c r="J226" s="24" t="s">
        <v>73</v>
      </c>
      <c r="K226" s="24">
        <v>0.1730016932344266</v>
      </c>
      <c r="M226" s="24" t="s">
        <v>68</v>
      </c>
      <c r="N226" s="24">
        <v>0.11198176783753046</v>
      </c>
      <c r="X226" s="24">
        <v>67.5</v>
      </c>
    </row>
    <row r="227" spans="1:24" ht="12.75" hidden="1">
      <c r="A227" s="24">
        <v>1684</v>
      </c>
      <c r="B227" s="24">
        <v>126.83999633789062</v>
      </c>
      <c r="C227" s="24">
        <v>135.5399932861328</v>
      </c>
      <c r="D227" s="24">
        <v>8.425576210021973</v>
      </c>
      <c r="E227" s="24">
        <v>8.76465129852295</v>
      </c>
      <c r="F227" s="24">
        <v>25.126738185745094</v>
      </c>
      <c r="G227" s="24" t="s">
        <v>56</v>
      </c>
      <c r="H227" s="24">
        <v>11.65075458903921</v>
      </c>
      <c r="I227" s="24">
        <v>70.99075092692983</v>
      </c>
      <c r="J227" s="24" t="s">
        <v>62</v>
      </c>
      <c r="K227" s="24">
        <v>0.350876105949685</v>
      </c>
      <c r="L227" s="24">
        <v>0.19379467725115432</v>
      </c>
      <c r="M227" s="24">
        <v>0.08306516206018194</v>
      </c>
      <c r="N227" s="24">
        <v>0.07209540724116141</v>
      </c>
      <c r="O227" s="24">
        <v>0.014091841878934867</v>
      </c>
      <c r="P227" s="24">
        <v>0.005559451531335452</v>
      </c>
      <c r="Q227" s="24">
        <v>0.0017153662528524235</v>
      </c>
      <c r="R227" s="24">
        <v>0.0011097636002851592</v>
      </c>
      <c r="S227" s="24">
        <v>0.0001848984983973789</v>
      </c>
      <c r="T227" s="24">
        <v>8.181508537095418E-05</v>
      </c>
      <c r="U227" s="24">
        <v>3.7523679884059824E-05</v>
      </c>
      <c r="V227" s="24">
        <v>4.118504262235333E-05</v>
      </c>
      <c r="W227" s="24">
        <v>1.15274655632289E-05</v>
      </c>
      <c r="X227" s="24">
        <v>67.5</v>
      </c>
    </row>
    <row r="228" spans="1:24" ht="12.75" hidden="1">
      <c r="A228" s="24">
        <v>1686</v>
      </c>
      <c r="B228" s="24">
        <v>131.3800048828125</v>
      </c>
      <c r="C228" s="24">
        <v>141.5800018310547</v>
      </c>
      <c r="D228" s="24">
        <v>8.76492977142334</v>
      </c>
      <c r="E228" s="24">
        <v>9.076260566711426</v>
      </c>
      <c r="F228" s="24">
        <v>24.279299746277854</v>
      </c>
      <c r="G228" s="24" t="s">
        <v>57</v>
      </c>
      <c r="H228" s="24">
        <v>2.0731845878328983</v>
      </c>
      <c r="I228" s="24">
        <v>65.9531894706454</v>
      </c>
      <c r="J228" s="24" t="s">
        <v>60</v>
      </c>
      <c r="K228" s="24">
        <v>0.0033735571652285623</v>
      </c>
      <c r="L228" s="24">
        <v>-0.00105354222354209</v>
      </c>
      <c r="M228" s="24">
        <v>-0.0017424579103218474</v>
      </c>
      <c r="N228" s="24">
        <v>-0.0007454504120998218</v>
      </c>
      <c r="O228" s="24">
        <v>-1.6465838460759453E-05</v>
      </c>
      <c r="P228" s="24">
        <v>-0.00012059339140636106</v>
      </c>
      <c r="Q228" s="24">
        <v>-8.096409134035724E-05</v>
      </c>
      <c r="R228" s="24">
        <v>-5.993098056979014E-05</v>
      </c>
      <c r="S228" s="24">
        <v>-1.2691470523038254E-05</v>
      </c>
      <c r="T228" s="24">
        <v>-8.593178823175823E-06</v>
      </c>
      <c r="U228" s="24">
        <v>-4.739442085134944E-06</v>
      </c>
      <c r="V228" s="24">
        <v>-4.729455334402098E-06</v>
      </c>
      <c r="W228" s="24">
        <v>-1.1729474209557264E-06</v>
      </c>
      <c r="X228" s="24">
        <v>67.5</v>
      </c>
    </row>
    <row r="229" spans="1:24" ht="12.75" hidden="1">
      <c r="A229" s="24">
        <v>1681</v>
      </c>
      <c r="B229" s="24">
        <v>143.05999755859375</v>
      </c>
      <c r="C229" s="24">
        <v>135.4600067138672</v>
      </c>
      <c r="D229" s="24">
        <v>8.316875457763672</v>
      </c>
      <c r="E229" s="24">
        <v>8.794050216674805</v>
      </c>
      <c r="F229" s="24">
        <v>27.263950045580273</v>
      </c>
      <c r="G229" s="24" t="s">
        <v>58</v>
      </c>
      <c r="H229" s="24">
        <v>2.528966632874443</v>
      </c>
      <c r="I229" s="24">
        <v>78.0889641914682</v>
      </c>
      <c r="J229" s="24" t="s">
        <v>61</v>
      </c>
      <c r="K229" s="24">
        <v>-0.35085988775929844</v>
      </c>
      <c r="L229" s="24">
        <v>-0.19379181350011224</v>
      </c>
      <c r="M229" s="24">
        <v>-0.08304688427939393</v>
      </c>
      <c r="N229" s="24">
        <v>-0.07209155324274827</v>
      </c>
      <c r="O229" s="24">
        <v>-0.014091832259045178</v>
      </c>
      <c r="P229" s="24">
        <v>-0.0055581434457215315</v>
      </c>
      <c r="Q229" s="24">
        <v>-0.0017134544631645147</v>
      </c>
      <c r="R229" s="24">
        <v>-0.0011081441810909904</v>
      </c>
      <c r="S229" s="24">
        <v>-0.00018446241157907587</v>
      </c>
      <c r="T229" s="24">
        <v>-8.136255571188409E-05</v>
      </c>
      <c r="U229" s="24">
        <v>-3.722316806456763E-05</v>
      </c>
      <c r="V229" s="24">
        <v>-4.091258960326217E-05</v>
      </c>
      <c r="W229" s="24">
        <v>-1.1467635181636252E-05</v>
      </c>
      <c r="X229" s="24">
        <v>67.5</v>
      </c>
    </row>
  </sheetData>
  <mergeCells count="2">
    <mergeCell ref="A9:B9"/>
    <mergeCell ref="A13:D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2004-10-28T11:47:30Z</cp:lastPrinted>
  <dcterms:created xsi:type="dcterms:W3CDTF">2003-07-09T12:58:06Z</dcterms:created>
  <dcterms:modified xsi:type="dcterms:W3CDTF">2004-11-10T14:17:30Z</dcterms:modified>
  <cp:category/>
  <cp:version/>
  <cp:contentType/>
  <cp:contentStatus/>
</cp:coreProperties>
</file>