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<sst xmlns="http://schemas.openxmlformats.org/spreadsheetml/2006/main" count="626" uniqueCount="146">
  <si>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</si>
  <si>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</si>
  <si>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</si>
  <si>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</si>
  <si>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</si>
  <si>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</si>
  <si>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</si>
  <si>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</si>
  <si>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</si>
  <si>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</si>
  <si>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</si>
  <si>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</si>
  <si>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</si>
  <si>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</si>
  <si>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</si>
  <si>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</si>
  <si>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</si>
  <si>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</si>
  <si>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</si>
  <si>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</si>
  <si>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</si>
  <si>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</si>
  <si>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</si>
  <si>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</si>
  <si>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</si>
  <si>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</si>
  <si>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</si>
  <si>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</si>
  <si>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</si>
  <si>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</si>
  <si>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</si>
  <si>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</si>
  <si>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</si>
  <si>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</si>
  <si>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</si>
  <si>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</si>
  <si>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</si>
  <si>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</si>
  <si>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</si>
  <si>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</si>
  <si>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</si>
  <si>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</si>
  <si>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</si>
  <si>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</si>
  <si>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</si>
  <si>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</si>
  <si>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</si>
  <si>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</si>
  <si>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</si>
  <si>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</si>
  <si>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</si>
  <si>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</si>
  <si>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</si>
  <si>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</si>
  <si>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</si>
  <si>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</si>
  <si>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</si>
  <si>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</si>
  <si>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</si>
  <si>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</si>
  <si>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</si>
  <si>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</si>
  <si>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</si>
  <si>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</si>
  <si>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</si>
  <si>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</si>
  <si>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</si>
  <si>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</si>
  <si>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</si>
  <si>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</si>
  <si>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</si>
  <si>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</si>
  <si>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</si>
  <si>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</si>
  <si>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</si>
  <si>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</si>
  <si>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</si>
  <si>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</si>
  <si>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</si>
  <si>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</si>
  <si>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</si>
  <si>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</si>
  <si>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</si>
  <si>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</si>
  <si>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</si>
  <si>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</si>
  <si>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</si>
  <si>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</si>
  <si>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</si>
  <si>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</si>
  <si>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</si>
  <si>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</si>
  <si>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</si>
  <si>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</si>
  <si>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</si>
  <si>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</si>
  <si>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</si>
  <si>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</si>
  <si>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</si>
  <si>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</si>
  <si>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</si>
  <si>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</si>
  <si>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</si>
  <si>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</si>
  <si>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</si>
  <si>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</si>
  <si>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</si>
  <si>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</si>
  <si>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</si>
  <si>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</si>
  <si>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</si>
  <si>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</si>
  <si>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</si>
  <si>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</si>
  <si>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</si>
  <si>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</si>
  <si>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</si>
  <si>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</si>
  <si>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</si>
  <si>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</si>
  <si>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</si>
  <si>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</si>
  <si>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</si>
  <si>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</si>
  <si>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</si>
  <si>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</si>
  <si>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</si>
  <si>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</si>
  <si>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</si>
  <si>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</si>
  <si>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</si>
  <si>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</si>
  <si>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</si>
  <si>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</si>
  <si>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</si>
  <si>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</si>
  <si>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</si>
  <si>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</si>
  <si>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</si>
  <si>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</si>
  <si>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</si>
  <si>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</si>
  <si>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</si>
  <si>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393</t>
  </si>
  <si>
    <t>4E14469D-1</t>
  </si>
  <si>
    <t>Perm. 1,004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</si>
</sst>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10.653654515710784</v>
      </c>
      <c r="C41" s="77">
        <f aca="true" t="shared" si="0" ref="C41:C55">($B$41*H41+$B$42*J41+$B$43*L41+$B$44*N41+$B$45*P41+$B$46*R41+$B$47*T41+$B$48*V41)/100</f>
        <v>2.1766973447728502E-09</v>
      </c>
      <c r="D41" s="77">
        <f aca="true" t="shared" si="1" ref="D41:D55">($B$41*I41+$B$42*K41+$B$43*M41+$B$44*O41+$B$45*Q41+$B$46*S41+$B$47*U41+$B$48*W41)/100</f>
        <v>-3.4354604911683404E-08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4.083929160031552</v>
      </c>
      <c r="C42" s="77">
        <f t="shared" si="0"/>
        <v>-1.0489811832758334E-10</v>
      </c>
      <c r="D42" s="77">
        <f t="shared" si="1"/>
        <v>-3.909833805836594E-08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-0.10588864972638135</v>
      </c>
      <c r="C43" s="77">
        <f t="shared" si="0"/>
        <v>-0.028402204682536968</v>
      </c>
      <c r="D43" s="77">
        <f t="shared" si="1"/>
        <v>-0.4137284556935682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3.3873306455583645</v>
      </c>
      <c r="C44" s="77">
        <f t="shared" si="0"/>
        <v>-0.00032645369764758747</v>
      </c>
      <c r="D44" s="77">
        <f t="shared" si="1"/>
        <v>-0.060160880604930966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10.653654515710784</v>
      </c>
      <c r="C45" s="77">
        <f t="shared" si="0"/>
        <v>0.005610397411936545</v>
      </c>
      <c r="D45" s="77">
        <f t="shared" si="1"/>
        <v>-0.09801472769491308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4.083929160031552</v>
      </c>
      <c r="C46" s="77">
        <f t="shared" si="0"/>
        <v>-0.000728110222680854</v>
      </c>
      <c r="D46" s="77">
        <f t="shared" si="1"/>
        <v>-0.07041024628235125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-0.10588864972638135</v>
      </c>
      <c r="C47" s="77">
        <f t="shared" si="0"/>
        <v>-0.0013198259801990835</v>
      </c>
      <c r="D47" s="77">
        <f t="shared" si="1"/>
        <v>-0.016602815795984546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3.3873306455583645</v>
      </c>
      <c r="C48" s="77">
        <f t="shared" si="0"/>
        <v>-3.739533572727087E-05</v>
      </c>
      <c r="D48" s="77">
        <f t="shared" si="1"/>
        <v>-0.0017255427111486858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6.2709354176423E-05</v>
      </c>
      <c r="D49" s="77">
        <f t="shared" si="1"/>
        <v>-0.00202642247836777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-5.853341300711439E-05</v>
      </c>
      <c r="D50" s="77">
        <f t="shared" si="1"/>
        <v>-0.0010822959416725507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-3.197358436374525E-05</v>
      </c>
      <c r="D51" s="77">
        <f t="shared" si="1"/>
        <v>-0.0002161721609169918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-2.668089804252869E-06</v>
      </c>
      <c r="D52" s="77">
        <f t="shared" si="1"/>
        <v>-2.5267805887483198E-05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-2.1527785894995475E-06</v>
      </c>
      <c r="D53" s="77">
        <f t="shared" si="1"/>
        <v>-4.429753309829442E-05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-4.619327378497747E-06</v>
      </c>
      <c r="D54" s="77">
        <f t="shared" si="1"/>
        <v>-3.995647223886256E-05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-2.4392986723068944E-06</v>
      </c>
      <c r="D55" s="77">
        <f t="shared" si="1"/>
        <v>-1.3403513152721501E-05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A13" sqref="A13: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1606</v>
      </c>
      <c r="B3" s="11">
        <v>116.62</v>
      </c>
      <c r="C3" s="11">
        <v>122.70333333333333</v>
      </c>
      <c r="D3" s="11">
        <v>8.570631574601386</v>
      </c>
      <c r="E3" s="11">
        <v>8.854664379402731</v>
      </c>
      <c r="F3" s="12" t="s">
        <v>69</v>
      </c>
      <c r="H3" s="102">
        <v>0.0625</v>
      </c>
    </row>
    <row r="4" spans="1:9" ht="16.5" customHeight="1">
      <c r="A4" s="13">
        <v>1605</v>
      </c>
      <c r="B4" s="14">
        <v>100.42333333333333</v>
      </c>
      <c r="C4" s="14">
        <v>106.82333333333332</v>
      </c>
      <c r="D4" s="14">
        <v>9.043837246452615</v>
      </c>
      <c r="E4" s="14">
        <v>9.40521686928973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1608</v>
      </c>
      <c r="B5" s="26">
        <v>102.77333333333333</v>
      </c>
      <c r="C5" s="26">
        <v>124.52333333333331</v>
      </c>
      <c r="D5" s="26">
        <v>8.419737097797627</v>
      </c>
      <c r="E5" s="26">
        <v>8.798946347436674</v>
      </c>
      <c r="F5" s="15" t="s">
        <v>71</v>
      </c>
      <c r="I5" s="75">
        <v>2600</v>
      </c>
    </row>
    <row r="6" spans="1:6" s="2" customFormat="1" ht="13.5" thickBot="1">
      <c r="A6" s="16">
        <v>1607</v>
      </c>
      <c r="B6" s="17">
        <v>122.69666666666667</v>
      </c>
      <c r="C6" s="17">
        <v>117.13</v>
      </c>
      <c r="D6" s="17">
        <v>9.123820727791372</v>
      </c>
      <c r="E6" s="17">
        <v>9.731934546569152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109"/>
      <c r="D13" s="109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2621</v>
      </c>
      <c r="K15" s="75">
        <v>884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10.653654515710784</v>
      </c>
      <c r="C19" s="34">
        <v>43.576987849044116</v>
      </c>
      <c r="D19" s="35">
        <v>16.573983071658585</v>
      </c>
      <c r="K19" s="97" t="s">
        <v>131</v>
      </c>
    </row>
    <row r="20" spans="1:11" ht="12.75">
      <c r="A20" s="33" t="s">
        <v>57</v>
      </c>
      <c r="B20" s="34">
        <v>4.083929160031552</v>
      </c>
      <c r="C20" s="34">
        <v>39.35726249336488</v>
      </c>
      <c r="D20" s="35">
        <v>13.93469415137369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-0.10588864972638135</v>
      </c>
      <c r="C21" s="34">
        <v>55.090778016940284</v>
      </c>
      <c r="D21" s="35">
        <v>21.11864158518804</v>
      </c>
      <c r="F21" s="24" t="s">
        <v>134</v>
      </c>
    </row>
    <row r="22" spans="1:11" ht="16.5" thickBot="1">
      <c r="A22" s="36" t="s">
        <v>59</v>
      </c>
      <c r="B22" s="37">
        <v>3.3873306455583645</v>
      </c>
      <c r="C22" s="37">
        <v>52.50733064555836</v>
      </c>
      <c r="D22" s="38">
        <v>18.91272001523275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10.256839752197266</v>
      </c>
      <c r="I23" s="75">
        <v>2622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-0.028402204682536968</v>
      </c>
      <c r="C27" s="44">
        <v>-0.00032645369764758747</v>
      </c>
      <c r="D27" s="44">
        <v>0.005610397411936545</v>
      </c>
      <c r="E27" s="44">
        <v>-0.000728110222680854</v>
      </c>
      <c r="F27" s="44">
        <v>-0.0013198259801990835</v>
      </c>
      <c r="G27" s="44">
        <v>-3.739533572727087E-05</v>
      </c>
      <c r="H27" s="44">
        <v>6.2709354176423E-05</v>
      </c>
      <c r="I27" s="45">
        <v>-5.853341300711439E-05</v>
      </c>
    </row>
    <row r="28" spans="1:9" ht="13.5" thickBot="1">
      <c r="A28" s="46" t="s">
        <v>61</v>
      </c>
      <c r="B28" s="47">
        <v>-0.4137284556935682</v>
      </c>
      <c r="C28" s="47">
        <v>-0.060160880604930966</v>
      </c>
      <c r="D28" s="47">
        <v>-0.09801472769491308</v>
      </c>
      <c r="E28" s="47">
        <v>-0.07041024628235125</v>
      </c>
      <c r="F28" s="47">
        <v>-0.016602815795984546</v>
      </c>
      <c r="G28" s="47">
        <v>-0.0017255427111486858</v>
      </c>
      <c r="H28" s="47">
        <v>-0.00202642247836777</v>
      </c>
      <c r="I28" s="48">
        <v>-0.0010822959416725507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1606</v>
      </c>
      <c r="B39" s="50">
        <v>116.62</v>
      </c>
      <c r="C39" s="50">
        <v>122.70333333333333</v>
      </c>
      <c r="D39" s="50">
        <v>8.570631574601386</v>
      </c>
      <c r="E39" s="50">
        <v>8.854664379402731</v>
      </c>
      <c r="F39" s="54">
        <f>I39*D39/(23678+B39)*1000</f>
        <v>18.91272001523275</v>
      </c>
      <c r="G39" s="59" t="s">
        <v>59</v>
      </c>
      <c r="H39" s="58">
        <f>I39-B39+X39</f>
        <v>3.3873306455583645</v>
      </c>
      <c r="I39" s="58">
        <f>(B39+C42-2*X39)*(23678+B39)*E42/((23678+C42)*D39+E42*(23678+B39))</f>
        <v>52.50733064555836</v>
      </c>
      <c r="J39" s="24" t="s">
        <v>73</v>
      </c>
      <c r="K39" s="24">
        <f>(K40*K40+L40*L40+M40*M40+N40*N40+O40*O40+P40*P40+Q40*Q40+R40*R40+S40*S40+T40*T40+U40*U40+V40*V40+W40*W40)</f>
        <v>0.19047956634774085</v>
      </c>
      <c r="M39" s="24" t="s">
        <v>68</v>
      </c>
      <c r="N39" s="24">
        <f>(K44*K44+L44*L44+M44*M44+N44*N44+O44*O44+P44*P44+Q44*Q44+R44*R44+S44*S44+T44*T44+U44*U44+V44*V44+W44*W44)</f>
        <v>0.10624080904420827</v>
      </c>
      <c r="X39" s="55">
        <f>(1-$H$2)*1000</f>
        <v>67.5</v>
      </c>
    </row>
    <row r="40" spans="1:24" ht="12.75">
      <c r="A40" s="49">
        <v>1605</v>
      </c>
      <c r="B40" s="50">
        <v>100.42333333333333</v>
      </c>
      <c r="C40" s="50">
        <v>106.82333333333332</v>
      </c>
      <c r="D40" s="50">
        <v>9.043837246452615</v>
      </c>
      <c r="E40" s="50">
        <v>9.40521686928973</v>
      </c>
      <c r="F40" s="54">
        <f>I40*D40/(23678+B40)*1000</f>
        <v>16.573983071658585</v>
      </c>
      <c r="G40" s="59" t="s">
        <v>56</v>
      </c>
      <c r="H40" s="58">
        <f>I40-B40+X40</f>
        <v>10.653654515710784</v>
      </c>
      <c r="I40" s="58">
        <f>(B40+C39-2*X40)*(23678+B40)*E39/((23678+C39)*D40+E39*(23678+B40))</f>
        <v>43.576987849044116</v>
      </c>
      <c r="J40" s="24" t="s">
        <v>62</v>
      </c>
      <c r="K40" s="52">
        <f aca="true" t="shared" si="0" ref="K40:W40">SQRT(K41*K41+K42*K42)</f>
        <v>0.4147022067477017</v>
      </c>
      <c r="L40" s="52">
        <f t="shared" si="0"/>
        <v>0.06016176632361675</v>
      </c>
      <c r="M40" s="52">
        <f t="shared" si="0"/>
        <v>0.09817516694270413</v>
      </c>
      <c r="N40" s="52">
        <f t="shared" si="0"/>
        <v>0.07041401086458383</v>
      </c>
      <c r="O40" s="52">
        <f t="shared" si="0"/>
        <v>0.01665519237275278</v>
      </c>
      <c r="P40" s="52">
        <f t="shared" si="0"/>
        <v>0.0017259478726579527</v>
      </c>
      <c r="Q40" s="52">
        <f t="shared" si="0"/>
        <v>0.00202739254312908</v>
      </c>
      <c r="R40" s="52">
        <f t="shared" si="0"/>
        <v>0.0010838776064663088</v>
      </c>
      <c r="S40" s="52">
        <f t="shared" si="0"/>
        <v>0.0002185239420580439</v>
      </c>
      <c r="T40" s="52">
        <f t="shared" si="0"/>
        <v>2.54082804922153E-05</v>
      </c>
      <c r="U40" s="52">
        <f t="shared" si="0"/>
        <v>4.434981278708961E-05</v>
      </c>
      <c r="V40" s="52">
        <f t="shared" si="0"/>
        <v>4.022260383422154E-05</v>
      </c>
      <c r="W40" s="52">
        <f t="shared" si="0"/>
        <v>1.3623668479814695E-05</v>
      </c>
      <c r="X40" s="55">
        <f>(1-$H$2)*1000</f>
        <v>67.5</v>
      </c>
    </row>
    <row r="41" spans="1:24" ht="12.75">
      <c r="A41" s="49">
        <v>1608</v>
      </c>
      <c r="B41" s="50">
        <v>102.77333333333333</v>
      </c>
      <c r="C41" s="50">
        <v>124.52333333333331</v>
      </c>
      <c r="D41" s="50">
        <v>8.419737097797627</v>
      </c>
      <c r="E41" s="50">
        <v>8.798946347436674</v>
      </c>
      <c r="F41" s="54">
        <f>I41*D41/(23678+B41)*1000</f>
        <v>13.93469415137369</v>
      </c>
      <c r="G41" s="59" t="s">
        <v>57</v>
      </c>
      <c r="H41" s="58">
        <f>I41-B41+X41</f>
        <v>4.083929160031552</v>
      </c>
      <c r="I41" s="58">
        <f>(B41+C40-2*X41)*(23678+B41)*E40/((23678+C40)*D41+E40*(23678+B41))</f>
        <v>39.35726249336488</v>
      </c>
      <c r="J41" s="24" t="s">
        <v>60</v>
      </c>
      <c r="K41" s="52">
        <f>'calcul config'!C43</f>
        <v>-0.028402204682536968</v>
      </c>
      <c r="L41" s="52">
        <f>'calcul config'!C44</f>
        <v>-0.00032645369764758747</v>
      </c>
      <c r="M41" s="52">
        <f>'calcul config'!C45</f>
        <v>0.005610397411936545</v>
      </c>
      <c r="N41" s="52">
        <f>'calcul config'!C46</f>
        <v>-0.000728110222680854</v>
      </c>
      <c r="O41" s="52">
        <f>'calcul config'!C47</f>
        <v>-0.0013198259801990835</v>
      </c>
      <c r="P41" s="52">
        <f>'calcul config'!C48</f>
        <v>-3.739533572727087E-05</v>
      </c>
      <c r="Q41" s="52">
        <f>'calcul config'!C49</f>
        <v>6.2709354176423E-05</v>
      </c>
      <c r="R41" s="52">
        <f>'calcul config'!C50</f>
        <v>-5.853341300711439E-05</v>
      </c>
      <c r="S41" s="52">
        <f>'calcul config'!C51</f>
        <v>-3.197358436374525E-05</v>
      </c>
      <c r="T41" s="52">
        <f>'calcul config'!C52</f>
        <v>-2.668089804252869E-06</v>
      </c>
      <c r="U41" s="52">
        <f>'calcul config'!C53</f>
        <v>-2.1527785894995475E-06</v>
      </c>
      <c r="V41" s="52">
        <f>'calcul config'!C54</f>
        <v>-4.619327378497747E-06</v>
      </c>
      <c r="W41" s="52">
        <f>'calcul config'!C55</f>
        <v>-2.4392986723068944E-06</v>
      </c>
      <c r="X41" s="55">
        <f>(1-$H$2)*1000</f>
        <v>67.5</v>
      </c>
    </row>
    <row r="42" spans="1:24" ht="12.75">
      <c r="A42" s="49">
        <v>1607</v>
      </c>
      <c r="B42" s="50">
        <v>122.69666666666667</v>
      </c>
      <c r="C42" s="50">
        <v>117.13</v>
      </c>
      <c r="D42" s="50">
        <v>9.123820727791372</v>
      </c>
      <c r="E42" s="50">
        <v>9.731934546569152</v>
      </c>
      <c r="F42" s="54">
        <f>I42*D42/(23678+B42)*1000</f>
        <v>21.11864158518804</v>
      </c>
      <c r="G42" s="59" t="s">
        <v>58</v>
      </c>
      <c r="H42" s="58">
        <f>I42-B42+X42</f>
        <v>-0.10588864972638135</v>
      </c>
      <c r="I42" s="58">
        <f>(B42+C41-2*X42)*(23678+B42)*E41/((23678+C41)*D42+E41*(23678+B42))</f>
        <v>55.090778016940284</v>
      </c>
      <c r="J42" s="24" t="s">
        <v>61</v>
      </c>
      <c r="K42" s="52">
        <f>'calcul config'!D43</f>
        <v>-0.4137284556935682</v>
      </c>
      <c r="L42" s="52">
        <f>'calcul config'!D44</f>
        <v>-0.060160880604930966</v>
      </c>
      <c r="M42" s="52">
        <f>'calcul config'!D45</f>
        <v>-0.09801472769491308</v>
      </c>
      <c r="N42" s="52">
        <f>'calcul config'!D46</f>
        <v>-0.07041024628235125</v>
      </c>
      <c r="O42" s="52">
        <f>'calcul config'!D47</f>
        <v>-0.016602815795984546</v>
      </c>
      <c r="P42" s="52">
        <f>'calcul config'!D48</f>
        <v>-0.0017255427111486858</v>
      </c>
      <c r="Q42" s="52">
        <f>'calcul config'!D49</f>
        <v>-0.00202642247836777</v>
      </c>
      <c r="R42" s="52">
        <f>'calcul config'!D50</f>
        <v>-0.0010822959416725507</v>
      </c>
      <c r="S42" s="52">
        <f>'calcul config'!D51</f>
        <v>-0.0002161721609169918</v>
      </c>
      <c r="T42" s="52">
        <f>'calcul config'!D52</f>
        <v>-2.5267805887483198E-05</v>
      </c>
      <c r="U42" s="52">
        <f>'calcul config'!D53</f>
        <v>-4.429753309829442E-05</v>
      </c>
      <c r="V42" s="52">
        <f>'calcul config'!D54</f>
        <v>-3.995647223886256E-05</v>
      </c>
      <c r="W42" s="52">
        <f>'calcul config'!D55</f>
        <v>-1.3403513152721501E-05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0.27646813783180113</v>
      </c>
      <c r="L44" s="52">
        <f>L40/(L43*1.5)</f>
        <v>0.05729692030820644</v>
      </c>
      <c r="M44" s="52">
        <f aca="true" t="shared" si="1" ref="M44:W44">M40/(M43*1.5)</f>
        <v>0.10908351882522682</v>
      </c>
      <c r="N44" s="52">
        <f t="shared" si="1"/>
        <v>0.09388534781944512</v>
      </c>
      <c r="O44" s="52">
        <f t="shared" si="1"/>
        <v>0.07402307721223458</v>
      </c>
      <c r="P44" s="52">
        <f t="shared" si="1"/>
        <v>0.011506319151053017</v>
      </c>
      <c r="Q44" s="52">
        <f t="shared" si="1"/>
        <v>0.013515950287527199</v>
      </c>
      <c r="R44" s="52">
        <f t="shared" si="1"/>
        <v>0.0024086169032584643</v>
      </c>
      <c r="S44" s="52">
        <f t="shared" si="1"/>
        <v>0.0029136525607739183</v>
      </c>
      <c r="T44" s="52">
        <f t="shared" si="1"/>
        <v>0.0003387770732295373</v>
      </c>
      <c r="U44" s="52">
        <f t="shared" si="1"/>
        <v>0.0005913308371611947</v>
      </c>
      <c r="V44" s="52">
        <f t="shared" si="1"/>
        <v>0.0005363013844562871</v>
      </c>
      <c r="W44" s="52">
        <f t="shared" si="1"/>
        <v>0.0001816489130641959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1608</v>
      </c>
      <c r="B51" s="24">
        <v>120.08</v>
      </c>
      <c r="C51" s="24">
        <v>137.58</v>
      </c>
      <c r="D51" s="24">
        <v>8.263910288227457</v>
      </c>
      <c r="E51" s="24">
        <v>8.740054849715541</v>
      </c>
      <c r="F51" s="24">
        <v>22.423392334721576</v>
      </c>
      <c r="G51" s="24" t="s">
        <v>59</v>
      </c>
      <c r="H51" s="24">
        <v>11.993992945360375</v>
      </c>
      <c r="I51" s="24">
        <v>64.57399294536037</v>
      </c>
      <c r="J51" s="24" t="s">
        <v>73</v>
      </c>
      <c r="K51" s="24">
        <v>0.9056677733440466</v>
      </c>
      <c r="M51" s="24" t="s">
        <v>68</v>
      </c>
      <c r="N51" s="24">
        <v>0.47625292855975376</v>
      </c>
      <c r="X51" s="24">
        <v>67.5</v>
      </c>
    </row>
    <row r="52" spans="1:24" ht="12.75" hidden="1">
      <c r="A52" s="24">
        <v>1605</v>
      </c>
      <c r="B52" s="24">
        <v>109.94000244140625</v>
      </c>
      <c r="C52" s="24">
        <v>114.13999938964844</v>
      </c>
      <c r="D52" s="24">
        <v>8.703448295593262</v>
      </c>
      <c r="E52" s="24">
        <v>9.124829292297363</v>
      </c>
      <c r="F52" s="24">
        <v>20.615458310682286</v>
      </c>
      <c r="G52" s="24" t="s">
        <v>56</v>
      </c>
      <c r="H52" s="24">
        <v>13.905398687206386</v>
      </c>
      <c r="I52" s="24">
        <v>56.345401128612636</v>
      </c>
      <c r="J52" s="24" t="s">
        <v>62</v>
      </c>
      <c r="K52" s="24">
        <v>0.9204376946323088</v>
      </c>
      <c r="L52" s="24">
        <v>0.06830493121268963</v>
      </c>
      <c r="M52" s="24">
        <v>0.21790055430939315</v>
      </c>
      <c r="N52" s="24">
        <v>0.07017109915749106</v>
      </c>
      <c r="O52" s="24">
        <v>0.036966513168673346</v>
      </c>
      <c r="P52" s="24">
        <v>0.0019596002269717063</v>
      </c>
      <c r="Q52" s="24">
        <v>0.004499681431208793</v>
      </c>
      <c r="R52" s="24">
        <v>0.0010801645710673225</v>
      </c>
      <c r="S52" s="24">
        <v>0.0004850085335042219</v>
      </c>
      <c r="T52" s="24">
        <v>2.8829481388981355E-05</v>
      </c>
      <c r="U52" s="24">
        <v>9.842298739136983E-05</v>
      </c>
      <c r="V52" s="24">
        <v>4.009153589773094E-05</v>
      </c>
      <c r="W52" s="24">
        <v>3.0240887140420846E-05</v>
      </c>
      <c r="X52" s="24">
        <v>67.5</v>
      </c>
    </row>
    <row r="53" spans="1:24" ht="12.75" hidden="1">
      <c r="A53" s="24">
        <v>1607</v>
      </c>
      <c r="B53" s="24">
        <v>123.68000030517578</v>
      </c>
      <c r="C53" s="24">
        <v>121.08000183105469</v>
      </c>
      <c r="D53" s="24">
        <v>9.125643730163574</v>
      </c>
      <c r="E53" s="24">
        <v>9.683539390563965</v>
      </c>
      <c r="F53" s="24">
        <v>19.713837255134823</v>
      </c>
      <c r="G53" s="24" t="s">
        <v>57</v>
      </c>
      <c r="H53" s="24">
        <v>-4.761989718825291</v>
      </c>
      <c r="I53" s="24">
        <v>51.41801058635049</v>
      </c>
      <c r="J53" s="24" t="s">
        <v>60</v>
      </c>
      <c r="K53" s="24">
        <v>0.6419090399383173</v>
      </c>
      <c r="L53" s="24">
        <v>-0.0003705587894438091</v>
      </c>
      <c r="M53" s="24">
        <v>-0.15372815542243715</v>
      </c>
      <c r="N53" s="24">
        <v>-0.0007252819226569804</v>
      </c>
      <c r="O53" s="24">
        <v>0.0254929263140889</v>
      </c>
      <c r="P53" s="24">
        <v>-4.255126907649019E-05</v>
      </c>
      <c r="Q53" s="24">
        <v>-0.0032570575136759376</v>
      </c>
      <c r="R53" s="24">
        <v>-5.829609897080098E-05</v>
      </c>
      <c r="S53" s="24">
        <v>0.000309990366378299</v>
      </c>
      <c r="T53" s="24">
        <v>-3.0429999475237643E-06</v>
      </c>
      <c r="U53" s="24">
        <v>-7.639791801299466E-05</v>
      </c>
      <c r="V53" s="24">
        <v>-4.5949228146960805E-06</v>
      </c>
      <c r="W53" s="24">
        <v>1.8545069027030232E-05</v>
      </c>
      <c r="X53" s="24">
        <v>67.5</v>
      </c>
    </row>
    <row r="54" spans="1:24" ht="12.75" hidden="1">
      <c r="A54" s="24">
        <v>1606</v>
      </c>
      <c r="B54" s="24">
        <v>136.77999877929688</v>
      </c>
      <c r="C54" s="24">
        <v>140.8800048828125</v>
      </c>
      <c r="D54" s="24">
        <v>8.320871353149414</v>
      </c>
      <c r="E54" s="24">
        <v>8.70068073272705</v>
      </c>
      <c r="F54" s="24">
        <v>23.095124027384596</v>
      </c>
      <c r="G54" s="24" t="s">
        <v>58</v>
      </c>
      <c r="H54" s="24">
        <v>-3.180515394241141</v>
      </c>
      <c r="I54" s="24">
        <v>66.09948338505573</v>
      </c>
      <c r="J54" s="24" t="s">
        <v>61</v>
      </c>
      <c r="K54" s="24">
        <v>-0.6596653197989927</v>
      </c>
      <c r="L54" s="24">
        <v>-0.06830392605226897</v>
      </c>
      <c r="M54" s="24">
        <v>-0.15442896683833574</v>
      </c>
      <c r="N54" s="24">
        <v>-0.0701673508342955</v>
      </c>
      <c r="O54" s="24">
        <v>-0.026770016880721864</v>
      </c>
      <c r="P54" s="24">
        <v>-0.0019591381878386075</v>
      </c>
      <c r="Q54" s="24">
        <v>-0.0031046270846870365</v>
      </c>
      <c r="R54" s="24">
        <v>-0.0010785903139903675</v>
      </c>
      <c r="S54" s="24">
        <v>-0.0003730137401283817</v>
      </c>
      <c r="T54" s="24">
        <v>-2.866843470573503E-05</v>
      </c>
      <c r="U54" s="24">
        <v>-6.205193446075223E-05</v>
      </c>
      <c r="V54" s="24">
        <v>-3.982735159367283E-05</v>
      </c>
      <c r="W54" s="24">
        <v>-2.3887060719610414E-05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1608</v>
      </c>
      <c r="B56" s="24">
        <v>120.08</v>
      </c>
      <c r="C56" s="24">
        <v>137.58</v>
      </c>
      <c r="D56" s="24">
        <v>8.263910288227457</v>
      </c>
      <c r="E56" s="24">
        <v>8.740054849715541</v>
      </c>
      <c r="F56" s="24">
        <v>19.889669540918078</v>
      </c>
      <c r="G56" s="24" t="s">
        <v>59</v>
      </c>
      <c r="H56" s="24">
        <v>4.697478868887686</v>
      </c>
      <c r="I56" s="24">
        <v>57.277478868887684</v>
      </c>
      <c r="J56" s="24" t="s">
        <v>73</v>
      </c>
      <c r="K56" s="24">
        <v>0.5924604394833194</v>
      </c>
      <c r="M56" s="24" t="s">
        <v>68</v>
      </c>
      <c r="N56" s="24">
        <v>0.41255165405460825</v>
      </c>
      <c r="X56" s="24">
        <v>67.5</v>
      </c>
    </row>
    <row r="57" spans="1:24" ht="12.75" hidden="1">
      <c r="A57" s="24">
        <v>1605</v>
      </c>
      <c r="B57" s="24">
        <v>109.94000244140625</v>
      </c>
      <c r="C57" s="24">
        <v>114.13999938964844</v>
      </c>
      <c r="D57" s="24">
        <v>8.703448295593262</v>
      </c>
      <c r="E57" s="24">
        <v>9.124829292297363</v>
      </c>
      <c r="F57" s="24">
        <v>20.615458310682286</v>
      </c>
      <c r="G57" s="24" t="s">
        <v>56</v>
      </c>
      <c r="H57" s="24">
        <v>13.905398687206386</v>
      </c>
      <c r="I57" s="24">
        <v>56.345401128612636</v>
      </c>
      <c r="J57" s="24" t="s">
        <v>62</v>
      </c>
      <c r="K57" s="24">
        <v>0.5764635076045518</v>
      </c>
      <c r="L57" s="24">
        <v>0.48617520138474224</v>
      </c>
      <c r="M57" s="24">
        <v>0.13646958896624709</v>
      </c>
      <c r="N57" s="24">
        <v>0.06648556367961539</v>
      </c>
      <c r="O57" s="24">
        <v>0.023151942801065584</v>
      </c>
      <c r="P57" s="24">
        <v>0.013946934312775624</v>
      </c>
      <c r="Q57" s="24">
        <v>0.0028181047892827877</v>
      </c>
      <c r="R57" s="24">
        <v>0.0010234359970763174</v>
      </c>
      <c r="S57" s="24">
        <v>0.0003037589791664046</v>
      </c>
      <c r="T57" s="24">
        <v>0.00020521685199485225</v>
      </c>
      <c r="U57" s="24">
        <v>6.16302755680167E-05</v>
      </c>
      <c r="V57" s="24">
        <v>3.798995599794869E-05</v>
      </c>
      <c r="W57" s="24">
        <v>1.893767029423672E-05</v>
      </c>
      <c r="X57" s="24">
        <v>67.5</v>
      </c>
    </row>
    <row r="58" spans="1:24" ht="12.75" hidden="1">
      <c r="A58" s="24">
        <v>1606</v>
      </c>
      <c r="B58" s="24">
        <v>136.77999877929688</v>
      </c>
      <c r="C58" s="24">
        <v>140.8800048828125</v>
      </c>
      <c r="D58" s="24">
        <v>8.320871353149414</v>
      </c>
      <c r="E58" s="24">
        <v>8.70068073272705</v>
      </c>
      <c r="F58" s="24">
        <v>21.194047261423247</v>
      </c>
      <c r="G58" s="24" t="s">
        <v>57</v>
      </c>
      <c r="H58" s="24">
        <v>-8.621499038943739</v>
      </c>
      <c r="I58" s="24">
        <v>60.65849974035313</v>
      </c>
      <c r="J58" s="24" t="s">
        <v>60</v>
      </c>
      <c r="K58" s="24">
        <v>0.5112439591209706</v>
      </c>
      <c r="L58" s="24">
        <v>-0.002644368958933876</v>
      </c>
      <c r="M58" s="24">
        <v>-0.1217387715104625</v>
      </c>
      <c r="N58" s="24">
        <v>-0.0006871444802854855</v>
      </c>
      <c r="O58" s="24">
        <v>0.020415975420941167</v>
      </c>
      <c r="P58" s="24">
        <v>-0.00030269218085450777</v>
      </c>
      <c r="Q58" s="24">
        <v>-0.0025464463563955896</v>
      </c>
      <c r="R58" s="24">
        <v>-5.524528942526463E-05</v>
      </c>
      <c r="S58" s="24">
        <v>0.00025756705139714397</v>
      </c>
      <c r="T58" s="24">
        <v>-2.1565869062639033E-05</v>
      </c>
      <c r="U58" s="24">
        <v>-5.760520745216691E-05</v>
      </c>
      <c r="V58" s="24">
        <v>-4.355567477694078E-06</v>
      </c>
      <c r="W58" s="24">
        <v>1.571458500828542E-05</v>
      </c>
      <c r="X58" s="24">
        <v>67.5</v>
      </c>
    </row>
    <row r="59" spans="1:24" ht="12.75" hidden="1">
      <c r="A59" s="24">
        <v>1607</v>
      </c>
      <c r="B59" s="24">
        <v>123.68000030517578</v>
      </c>
      <c r="C59" s="24">
        <v>121.08000183105469</v>
      </c>
      <c r="D59" s="24">
        <v>9.125643730163574</v>
      </c>
      <c r="E59" s="24">
        <v>9.683539390563965</v>
      </c>
      <c r="F59" s="24">
        <v>24.23581619196685</v>
      </c>
      <c r="G59" s="24" t="s">
        <v>58</v>
      </c>
      <c r="H59" s="24">
        <v>7.032322968052625</v>
      </c>
      <c r="I59" s="24">
        <v>63.21232327322841</v>
      </c>
      <c r="J59" s="24" t="s">
        <v>61</v>
      </c>
      <c r="K59" s="24">
        <v>-0.2663452456156453</v>
      </c>
      <c r="L59" s="24">
        <v>-0.4861680098014509</v>
      </c>
      <c r="M59" s="24">
        <v>-0.06167349693133858</v>
      </c>
      <c r="N59" s="24">
        <v>-0.06648201268207368</v>
      </c>
      <c r="O59" s="24">
        <v>-0.010917893710571587</v>
      </c>
      <c r="P59" s="24">
        <v>-0.013943649241447793</v>
      </c>
      <c r="Q59" s="24">
        <v>-0.0012071973978509934</v>
      </c>
      <c r="R59" s="24">
        <v>-0.0010219438331473577</v>
      </c>
      <c r="S59" s="24">
        <v>-0.00016102400895145173</v>
      </c>
      <c r="T59" s="24">
        <v>-0.00020408054692755556</v>
      </c>
      <c r="U59" s="24">
        <v>-2.1907326194277798E-05</v>
      </c>
      <c r="V59" s="24">
        <v>-3.773944605678959E-05</v>
      </c>
      <c r="W59" s="24">
        <v>-1.0568215279345279E-05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1608</v>
      </c>
      <c r="B61" s="24">
        <v>120.08</v>
      </c>
      <c r="C61" s="24">
        <v>137.58</v>
      </c>
      <c r="D61" s="24">
        <v>8.263910288227457</v>
      </c>
      <c r="E61" s="24">
        <v>8.740054849715541</v>
      </c>
      <c r="F61" s="24">
        <v>22.423392334721576</v>
      </c>
      <c r="G61" s="24" t="s">
        <v>59</v>
      </c>
      <c r="H61" s="24">
        <v>11.993992945360375</v>
      </c>
      <c r="I61" s="24">
        <v>64.57399294536037</v>
      </c>
      <c r="J61" s="24" t="s">
        <v>73</v>
      </c>
      <c r="K61" s="24">
        <v>0.5483949831034179</v>
      </c>
      <c r="M61" s="24" t="s">
        <v>68</v>
      </c>
      <c r="N61" s="24">
        <v>0.3765147388913805</v>
      </c>
      <c r="X61" s="24">
        <v>67.5</v>
      </c>
    </row>
    <row r="62" spans="1:24" ht="12.75" hidden="1">
      <c r="A62" s="24">
        <v>1607</v>
      </c>
      <c r="B62" s="24">
        <v>123.68000030517578</v>
      </c>
      <c r="C62" s="24">
        <v>121.08000183105469</v>
      </c>
      <c r="D62" s="24">
        <v>9.125643730163574</v>
      </c>
      <c r="E62" s="24">
        <v>9.683539390563965</v>
      </c>
      <c r="F62" s="24">
        <v>23.674799478988092</v>
      </c>
      <c r="G62" s="24" t="s">
        <v>56</v>
      </c>
      <c r="H62" s="24">
        <v>5.569068355886849</v>
      </c>
      <c r="I62" s="24">
        <v>61.74906866106263</v>
      </c>
      <c r="J62" s="24" t="s">
        <v>62</v>
      </c>
      <c r="K62" s="24">
        <v>0.5657956663479573</v>
      </c>
      <c r="L62" s="24">
        <v>0.45298021068900346</v>
      </c>
      <c r="M62" s="24">
        <v>0.13394421528764333</v>
      </c>
      <c r="N62" s="24">
        <v>0.06666396640071513</v>
      </c>
      <c r="O62" s="24">
        <v>0.022723285352196924</v>
      </c>
      <c r="P62" s="24">
        <v>0.012994465105864507</v>
      </c>
      <c r="Q62" s="24">
        <v>0.0027660211553272316</v>
      </c>
      <c r="R62" s="24">
        <v>0.001026137497845745</v>
      </c>
      <c r="S62" s="24">
        <v>0.00029812318142032805</v>
      </c>
      <c r="T62" s="24">
        <v>0.00019119985502555808</v>
      </c>
      <c r="U62" s="24">
        <v>6.05165625491476E-05</v>
      </c>
      <c r="V62" s="24">
        <v>3.8076641500418486E-05</v>
      </c>
      <c r="W62" s="24">
        <v>1.858641575367409E-05</v>
      </c>
      <c r="X62" s="24">
        <v>67.5</v>
      </c>
    </row>
    <row r="63" spans="1:24" ht="12.75" hidden="1">
      <c r="A63" s="24">
        <v>1605</v>
      </c>
      <c r="B63" s="24">
        <v>109.94000244140625</v>
      </c>
      <c r="C63" s="24">
        <v>114.13999938964844</v>
      </c>
      <c r="D63" s="24">
        <v>8.703448295593262</v>
      </c>
      <c r="E63" s="24">
        <v>9.124829292297363</v>
      </c>
      <c r="F63" s="24">
        <v>18.49794648009257</v>
      </c>
      <c r="G63" s="24" t="s">
        <v>57</v>
      </c>
      <c r="H63" s="24">
        <v>8.117894393530953</v>
      </c>
      <c r="I63" s="24">
        <v>50.5578968349372</v>
      </c>
      <c r="J63" s="24" t="s">
        <v>60</v>
      </c>
      <c r="K63" s="24">
        <v>0.14695836392527137</v>
      </c>
      <c r="L63" s="24">
        <v>0.0024655646900762994</v>
      </c>
      <c r="M63" s="24">
        <v>-0.036257979550381146</v>
      </c>
      <c r="N63" s="24">
        <v>-0.0006894127764894729</v>
      </c>
      <c r="O63" s="24">
        <v>0.00566496020396527</v>
      </c>
      <c r="P63" s="24">
        <v>0.0002820301005870988</v>
      </c>
      <c r="Q63" s="24">
        <v>-0.0008183273445756986</v>
      </c>
      <c r="R63" s="24">
        <v>-5.5404725225195185E-05</v>
      </c>
      <c r="S63" s="24">
        <v>5.4680880780685574E-05</v>
      </c>
      <c r="T63" s="24">
        <v>2.0077324749081075E-05</v>
      </c>
      <c r="U63" s="24">
        <v>-2.243971118671274E-05</v>
      </c>
      <c r="V63" s="24">
        <v>-4.370221120161622E-06</v>
      </c>
      <c r="W63" s="24">
        <v>2.805058267507433E-06</v>
      </c>
      <c r="X63" s="24">
        <v>67.5</v>
      </c>
    </row>
    <row r="64" spans="1:24" ht="12.75" hidden="1">
      <c r="A64" s="24">
        <v>1606</v>
      </c>
      <c r="B64" s="24">
        <v>136.77999877929688</v>
      </c>
      <c r="C64" s="24">
        <v>140.8800048828125</v>
      </c>
      <c r="D64" s="24">
        <v>8.320871353149414</v>
      </c>
      <c r="E64" s="24">
        <v>8.70068073272705</v>
      </c>
      <c r="F64" s="24">
        <v>21.194047261423247</v>
      </c>
      <c r="G64" s="24" t="s">
        <v>58</v>
      </c>
      <c r="H64" s="24">
        <v>-8.621499038943739</v>
      </c>
      <c r="I64" s="24">
        <v>60.65849974035313</v>
      </c>
      <c r="J64" s="24" t="s">
        <v>61</v>
      </c>
      <c r="K64" s="24">
        <v>-0.546377136537151</v>
      </c>
      <c r="L64" s="24">
        <v>0.45297350062295366</v>
      </c>
      <c r="M64" s="24">
        <v>-0.12894344391223111</v>
      </c>
      <c r="N64" s="24">
        <v>-0.06666040148618435</v>
      </c>
      <c r="O64" s="24">
        <v>-0.02200581566506584</v>
      </c>
      <c r="P64" s="24">
        <v>0.012991404173910266</v>
      </c>
      <c r="Q64" s="24">
        <v>-0.002642198589969626</v>
      </c>
      <c r="R64" s="24">
        <v>-0.0010246406594059435</v>
      </c>
      <c r="S64" s="24">
        <v>-0.00029306557726424694</v>
      </c>
      <c r="T64" s="24">
        <v>0.0001901428031578223</v>
      </c>
      <c r="U64" s="24">
        <v>-5.6202435041747196E-05</v>
      </c>
      <c r="V64" s="24">
        <v>-3.782501547008652E-05</v>
      </c>
      <c r="W64" s="24">
        <v>-1.8373527116052394E-05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1608</v>
      </c>
      <c r="B66" s="100">
        <v>120.08</v>
      </c>
      <c r="C66" s="100">
        <v>137.58</v>
      </c>
      <c r="D66" s="100">
        <v>8.263910288227457</v>
      </c>
      <c r="E66" s="100">
        <v>8.740054849715541</v>
      </c>
      <c r="F66" s="100">
        <v>18.0821912518174</v>
      </c>
      <c r="G66" s="100" t="s">
        <v>59</v>
      </c>
      <c r="H66" s="100">
        <v>-0.5076251825876028</v>
      </c>
      <c r="I66" s="100">
        <v>52.072374817412395</v>
      </c>
      <c r="J66" s="100" t="s">
        <v>73</v>
      </c>
      <c r="K66" s="100">
        <v>0.4008077997564994</v>
      </c>
      <c r="M66" s="100" t="s">
        <v>68</v>
      </c>
      <c r="N66" s="100">
        <v>0.31223209855755424</v>
      </c>
      <c r="X66" s="100">
        <v>67.5</v>
      </c>
    </row>
    <row r="67" spans="1:24" s="100" customFormat="1" ht="12.75">
      <c r="A67" s="100">
        <v>1607</v>
      </c>
      <c r="B67" s="100">
        <v>123.68000030517578</v>
      </c>
      <c r="C67" s="100">
        <v>121.08000183105469</v>
      </c>
      <c r="D67" s="100">
        <v>9.125643730163574</v>
      </c>
      <c r="E67" s="100">
        <v>9.683539390563965</v>
      </c>
      <c r="F67" s="100">
        <v>23.674799478988092</v>
      </c>
      <c r="G67" s="100" t="s">
        <v>56</v>
      </c>
      <c r="H67" s="100">
        <v>5.569068355886849</v>
      </c>
      <c r="I67" s="100">
        <v>61.74906866106263</v>
      </c>
      <c r="J67" s="100" t="s">
        <v>62</v>
      </c>
      <c r="K67" s="100">
        <v>0.3927051625765326</v>
      </c>
      <c r="L67" s="100">
        <v>0.48262787116189126</v>
      </c>
      <c r="M67" s="100">
        <v>0.09296770112080976</v>
      </c>
      <c r="N67" s="100">
        <v>0.06762031134342855</v>
      </c>
      <c r="O67" s="100">
        <v>0.015771811379888145</v>
      </c>
      <c r="P67" s="100">
        <v>0.013845087156489725</v>
      </c>
      <c r="Q67" s="100">
        <v>0.0019197532929194712</v>
      </c>
      <c r="R67" s="100">
        <v>0.0010408650363847854</v>
      </c>
      <c r="S67" s="100">
        <v>0.00020690933669832842</v>
      </c>
      <c r="T67" s="100">
        <v>0.00020372328679590823</v>
      </c>
      <c r="U67" s="100">
        <v>4.198878679290084E-05</v>
      </c>
      <c r="V67" s="100">
        <v>3.863435463855212E-05</v>
      </c>
      <c r="W67" s="100">
        <v>1.29028259270384E-05</v>
      </c>
      <c r="X67" s="100">
        <v>67.5</v>
      </c>
    </row>
    <row r="68" spans="1:24" s="100" customFormat="1" ht="12.75">
      <c r="A68" s="100">
        <v>1606</v>
      </c>
      <c r="B68" s="100">
        <v>136.77999877929688</v>
      </c>
      <c r="C68" s="100">
        <v>140.8800048828125</v>
      </c>
      <c r="D68" s="100">
        <v>8.320871353149414</v>
      </c>
      <c r="E68" s="100">
        <v>8.70068073272705</v>
      </c>
      <c r="F68" s="100">
        <v>23.095124027384596</v>
      </c>
      <c r="G68" s="100" t="s">
        <v>57</v>
      </c>
      <c r="H68" s="100">
        <v>-3.180515394241141</v>
      </c>
      <c r="I68" s="100">
        <v>66.09948338505573</v>
      </c>
      <c r="J68" s="100" t="s">
        <v>60</v>
      </c>
      <c r="K68" s="100">
        <v>0.10427905680612519</v>
      </c>
      <c r="L68" s="100">
        <v>-0.0026253506996268576</v>
      </c>
      <c r="M68" s="100">
        <v>-0.023666241772877506</v>
      </c>
      <c r="N68" s="100">
        <v>-0.0006991580571025505</v>
      </c>
      <c r="O68" s="100">
        <v>0.004351890015937969</v>
      </c>
      <c r="P68" s="100">
        <v>-0.00030045958615348484</v>
      </c>
      <c r="Q68" s="100">
        <v>-0.00043981129927758586</v>
      </c>
      <c r="R68" s="100">
        <v>-5.621832587468319E-05</v>
      </c>
      <c r="S68" s="100">
        <v>7.039539931882985E-05</v>
      </c>
      <c r="T68" s="100">
        <v>-2.1400880319986973E-05</v>
      </c>
      <c r="U68" s="100">
        <v>-6.343508037809735E-06</v>
      </c>
      <c r="V68" s="100">
        <v>-4.435175336181655E-06</v>
      </c>
      <c r="W68" s="100">
        <v>4.7884217093934905E-06</v>
      </c>
      <c r="X68" s="100">
        <v>67.5</v>
      </c>
    </row>
    <row r="69" spans="1:24" s="100" customFormat="1" ht="12.75">
      <c r="A69" s="100">
        <v>1605</v>
      </c>
      <c r="B69" s="100">
        <v>109.94000244140625</v>
      </c>
      <c r="C69" s="100">
        <v>114.13999938964844</v>
      </c>
      <c r="D69" s="100">
        <v>8.703448295593262</v>
      </c>
      <c r="E69" s="100">
        <v>9.124829292297363</v>
      </c>
      <c r="F69" s="100">
        <v>21.170770195631953</v>
      </c>
      <c r="G69" s="100" t="s">
        <v>58</v>
      </c>
      <c r="H69" s="100">
        <v>15.423156402675751</v>
      </c>
      <c r="I69" s="100">
        <v>57.863158844082</v>
      </c>
      <c r="J69" s="100" t="s">
        <v>61</v>
      </c>
      <c r="K69" s="100">
        <v>0.378606950577886</v>
      </c>
      <c r="L69" s="100">
        <v>-0.48262073054932386</v>
      </c>
      <c r="M69" s="100">
        <v>0.08990496344493958</v>
      </c>
      <c r="N69" s="100">
        <v>-0.06761669678558248</v>
      </c>
      <c r="O69" s="100">
        <v>0.01515952134771902</v>
      </c>
      <c r="P69" s="100">
        <v>-0.013841826556054126</v>
      </c>
      <c r="Q69" s="100">
        <v>0.0018686943909325877</v>
      </c>
      <c r="R69" s="100">
        <v>-0.0010393457190964652</v>
      </c>
      <c r="S69" s="100">
        <v>0.00019456608483413732</v>
      </c>
      <c r="T69" s="100">
        <v>-0.00020259610041769676</v>
      </c>
      <c r="U69" s="100">
        <v>4.150684428035848E-05</v>
      </c>
      <c r="V69" s="100">
        <v>-3.8378934040365686E-05</v>
      </c>
      <c r="W69" s="100">
        <v>1.1981399519107251E-05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1608</v>
      </c>
      <c r="B71" s="24">
        <v>120.08</v>
      </c>
      <c r="C71" s="24">
        <v>137.58</v>
      </c>
      <c r="D71" s="24">
        <v>8.263910288227457</v>
      </c>
      <c r="E71" s="24">
        <v>8.740054849715541</v>
      </c>
      <c r="F71" s="24">
        <v>19.889669540918078</v>
      </c>
      <c r="G71" s="24" t="s">
        <v>59</v>
      </c>
      <c r="H71" s="24">
        <v>4.697478868887686</v>
      </c>
      <c r="I71" s="24">
        <v>57.277478868887684</v>
      </c>
      <c r="J71" s="24" t="s">
        <v>73</v>
      </c>
      <c r="K71" s="24">
        <v>0.457028827470734</v>
      </c>
      <c r="M71" s="24" t="s">
        <v>68</v>
      </c>
      <c r="N71" s="24">
        <v>0.32662978618616245</v>
      </c>
      <c r="X71" s="24">
        <v>67.5</v>
      </c>
    </row>
    <row r="72" spans="1:24" ht="12.75" hidden="1">
      <c r="A72" s="24">
        <v>1606</v>
      </c>
      <c r="B72" s="24">
        <v>136.77999877929688</v>
      </c>
      <c r="C72" s="24">
        <v>140.8800048828125</v>
      </c>
      <c r="D72" s="24">
        <v>8.320871353149414</v>
      </c>
      <c r="E72" s="24">
        <v>8.70068073272705</v>
      </c>
      <c r="F72" s="24">
        <v>24.943925801742786</v>
      </c>
      <c r="G72" s="24" t="s">
        <v>56</v>
      </c>
      <c r="H72" s="24">
        <v>2.1108544213765867</v>
      </c>
      <c r="I72" s="24">
        <v>71.39085320067346</v>
      </c>
      <c r="J72" s="24" t="s">
        <v>62</v>
      </c>
      <c r="K72" s="24">
        <v>0.48996004564433315</v>
      </c>
      <c r="L72" s="24">
        <v>0.44530465756660115</v>
      </c>
      <c r="M72" s="24">
        <v>0.11599181948459812</v>
      </c>
      <c r="N72" s="24">
        <v>0.06826638760584466</v>
      </c>
      <c r="O72" s="24">
        <v>0.01967764682937647</v>
      </c>
      <c r="P72" s="24">
        <v>0.012774327577521916</v>
      </c>
      <c r="Q72" s="24">
        <v>0.0023952828330859716</v>
      </c>
      <c r="R72" s="24">
        <v>0.0010507785164042003</v>
      </c>
      <c r="S72" s="24">
        <v>0.00025814063531110686</v>
      </c>
      <c r="T72" s="24">
        <v>0.0001879472099878014</v>
      </c>
      <c r="U72" s="24">
        <v>5.23803431764878E-05</v>
      </c>
      <c r="V72" s="24">
        <v>3.8985863795286425E-05</v>
      </c>
      <c r="W72" s="24">
        <v>1.608882125755613E-05</v>
      </c>
      <c r="X72" s="24">
        <v>67.5</v>
      </c>
    </row>
    <row r="73" spans="1:24" ht="12.75" hidden="1">
      <c r="A73" s="24">
        <v>1605</v>
      </c>
      <c r="B73" s="24">
        <v>109.94000244140625</v>
      </c>
      <c r="C73" s="24">
        <v>114.13999938964844</v>
      </c>
      <c r="D73" s="24">
        <v>8.703448295593262</v>
      </c>
      <c r="E73" s="24">
        <v>9.124829292297363</v>
      </c>
      <c r="F73" s="24">
        <v>21.170770195631953</v>
      </c>
      <c r="G73" s="24" t="s">
        <v>57</v>
      </c>
      <c r="H73" s="24">
        <v>15.423156402675751</v>
      </c>
      <c r="I73" s="24">
        <v>57.863158844082</v>
      </c>
      <c r="J73" s="24" t="s">
        <v>60</v>
      </c>
      <c r="K73" s="24">
        <v>-0.41355740937368834</v>
      </c>
      <c r="L73" s="24">
        <v>0.0024236218523288116</v>
      </c>
      <c r="M73" s="24">
        <v>0.09719111349817348</v>
      </c>
      <c r="N73" s="24">
        <v>-0.0007062574270459579</v>
      </c>
      <c r="O73" s="24">
        <v>-0.016722139105460075</v>
      </c>
      <c r="P73" s="24">
        <v>0.0002773203050878216</v>
      </c>
      <c r="Q73" s="24">
        <v>0.0019720051639190595</v>
      </c>
      <c r="R73" s="24">
        <v>-5.6767784758196937E-05</v>
      </c>
      <c r="S73" s="24">
        <v>-0.00022805340296757896</v>
      </c>
      <c r="T73" s="24">
        <v>1.974852453605413E-05</v>
      </c>
      <c r="U73" s="24">
        <v>4.0617684418120954E-05</v>
      </c>
      <c r="V73" s="24">
        <v>-4.482446401901652E-06</v>
      </c>
      <c r="W73" s="24">
        <v>-1.4456768814518401E-05</v>
      </c>
      <c r="X73" s="24">
        <v>67.5</v>
      </c>
    </row>
    <row r="74" spans="1:24" ht="12.75" hidden="1">
      <c r="A74" s="24">
        <v>1607</v>
      </c>
      <c r="B74" s="24">
        <v>123.68000030517578</v>
      </c>
      <c r="C74" s="24">
        <v>121.08000183105469</v>
      </c>
      <c r="D74" s="24">
        <v>9.125643730163574</v>
      </c>
      <c r="E74" s="24">
        <v>9.683539390563965</v>
      </c>
      <c r="F74" s="24">
        <v>19.713837255134823</v>
      </c>
      <c r="G74" s="24" t="s">
        <v>58</v>
      </c>
      <c r="H74" s="24">
        <v>-4.761989718825291</v>
      </c>
      <c r="I74" s="24">
        <v>51.41801058635049</v>
      </c>
      <c r="J74" s="24" t="s">
        <v>61</v>
      </c>
      <c r="K74" s="24">
        <v>-0.2627377313594691</v>
      </c>
      <c r="L74" s="24">
        <v>0.4452980620973157</v>
      </c>
      <c r="M74" s="24">
        <v>-0.06330868537833302</v>
      </c>
      <c r="N74" s="24">
        <v>-0.06826273417610933</v>
      </c>
      <c r="O74" s="24">
        <v>-0.010372070597489817</v>
      </c>
      <c r="P74" s="24">
        <v>0.01277131702316652</v>
      </c>
      <c r="Q74" s="24">
        <v>-0.0013596232875149354</v>
      </c>
      <c r="R74" s="24">
        <v>-0.0010492439702710992</v>
      </c>
      <c r="S74" s="24">
        <v>-0.00012094723226981646</v>
      </c>
      <c r="T74" s="24">
        <v>0.0001869067936722675</v>
      </c>
      <c r="U74" s="24">
        <v>-3.307422053195761E-05</v>
      </c>
      <c r="V74" s="24">
        <v>-3.8727319170305396E-05</v>
      </c>
      <c r="W74" s="24">
        <v>-7.0605952228660036E-06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1608</v>
      </c>
      <c r="B76" s="24">
        <v>120.08</v>
      </c>
      <c r="C76" s="24">
        <v>137.58</v>
      </c>
      <c r="D76" s="24">
        <v>8.263910288227457</v>
      </c>
      <c r="E76" s="24">
        <v>8.740054849715541</v>
      </c>
      <c r="F76" s="24">
        <v>18.0821912518174</v>
      </c>
      <c r="G76" s="24" t="s">
        <v>59</v>
      </c>
      <c r="H76" s="24">
        <v>-0.5076251825876028</v>
      </c>
      <c r="I76" s="24">
        <v>52.072374817412395</v>
      </c>
      <c r="J76" s="24" t="s">
        <v>73</v>
      </c>
      <c r="K76" s="24">
        <v>0.15495080569566913</v>
      </c>
      <c r="M76" s="24" t="s">
        <v>68</v>
      </c>
      <c r="N76" s="24">
        <v>0.08772522675674205</v>
      </c>
      <c r="X76" s="24">
        <v>67.5</v>
      </c>
    </row>
    <row r="77" spans="1:24" ht="12.75" hidden="1">
      <c r="A77" s="24">
        <v>1606</v>
      </c>
      <c r="B77" s="24">
        <v>136.77999877929688</v>
      </c>
      <c r="C77" s="24">
        <v>140.8800048828125</v>
      </c>
      <c r="D77" s="24">
        <v>8.320871353149414</v>
      </c>
      <c r="E77" s="24">
        <v>8.70068073272705</v>
      </c>
      <c r="F77" s="24">
        <v>24.943925801742786</v>
      </c>
      <c r="G77" s="24" t="s">
        <v>56</v>
      </c>
      <c r="H77" s="24">
        <v>2.1108544213765867</v>
      </c>
      <c r="I77" s="24">
        <v>71.39085320067346</v>
      </c>
      <c r="J77" s="24" t="s">
        <v>62</v>
      </c>
      <c r="K77" s="24">
        <v>0.3707864879994906</v>
      </c>
      <c r="L77" s="24">
        <v>0.07243315443066418</v>
      </c>
      <c r="M77" s="24">
        <v>0.08777864809616207</v>
      </c>
      <c r="N77" s="24">
        <v>0.06546842433872284</v>
      </c>
      <c r="O77" s="24">
        <v>0.014891528541279841</v>
      </c>
      <c r="P77" s="24">
        <v>0.002077890643850025</v>
      </c>
      <c r="Q77" s="24">
        <v>0.001812604922751007</v>
      </c>
      <c r="R77" s="24">
        <v>0.0010077183056882344</v>
      </c>
      <c r="S77" s="24">
        <v>0.00019536310496543692</v>
      </c>
      <c r="T77" s="24">
        <v>3.058720087906574E-05</v>
      </c>
      <c r="U77" s="24">
        <v>3.963752041832982E-05</v>
      </c>
      <c r="V77" s="24">
        <v>3.7395627106780956E-05</v>
      </c>
      <c r="W77" s="24">
        <v>1.2182469969953312E-05</v>
      </c>
      <c r="X77" s="24">
        <v>67.5</v>
      </c>
    </row>
    <row r="78" spans="1:24" ht="12.75" hidden="1">
      <c r="A78" s="24">
        <v>1607</v>
      </c>
      <c r="B78" s="24">
        <v>123.68000030517578</v>
      </c>
      <c r="C78" s="24">
        <v>121.08000183105469</v>
      </c>
      <c r="D78" s="24">
        <v>9.125643730163574</v>
      </c>
      <c r="E78" s="24">
        <v>9.683539390563965</v>
      </c>
      <c r="F78" s="24">
        <v>24.23581619196685</v>
      </c>
      <c r="G78" s="24" t="s">
        <v>57</v>
      </c>
      <c r="H78" s="24">
        <v>7.032322968052625</v>
      </c>
      <c r="I78" s="24">
        <v>63.21232327322841</v>
      </c>
      <c r="J78" s="24" t="s">
        <v>60</v>
      </c>
      <c r="K78" s="24">
        <v>-0.28910102677413224</v>
      </c>
      <c r="L78" s="24">
        <v>-0.0003935430540813073</v>
      </c>
      <c r="M78" s="24">
        <v>0.0690611858472439</v>
      </c>
      <c r="N78" s="24">
        <v>-0.0006771792444886084</v>
      </c>
      <c r="O78" s="24">
        <v>-0.01150954155524867</v>
      </c>
      <c r="P78" s="24">
        <v>-4.5034873527813176E-05</v>
      </c>
      <c r="Q78" s="24">
        <v>0.0014549881553949698</v>
      </c>
      <c r="R78" s="24">
        <v>-5.44447540384322E-05</v>
      </c>
      <c r="S78" s="24">
        <v>-0.00014227533190789584</v>
      </c>
      <c r="T78" s="24">
        <v>-3.20730930739836E-06</v>
      </c>
      <c r="U78" s="24">
        <v>3.359060303859158E-05</v>
      </c>
      <c r="V78" s="24">
        <v>-4.298268046002247E-06</v>
      </c>
      <c r="W78" s="24">
        <v>-8.587032800474316E-06</v>
      </c>
      <c r="X78" s="24">
        <v>67.5</v>
      </c>
    </row>
    <row r="79" spans="1:24" ht="12.75" hidden="1">
      <c r="A79" s="24">
        <v>1605</v>
      </c>
      <c r="B79" s="24">
        <v>109.94000244140625</v>
      </c>
      <c r="C79" s="24">
        <v>114.13999938964844</v>
      </c>
      <c r="D79" s="24">
        <v>8.703448295593262</v>
      </c>
      <c r="E79" s="24">
        <v>9.124829292297363</v>
      </c>
      <c r="F79" s="24">
        <v>18.49794648009257</v>
      </c>
      <c r="G79" s="24" t="s">
        <v>58</v>
      </c>
      <c r="H79" s="24">
        <v>8.117894393530953</v>
      </c>
      <c r="I79" s="24">
        <v>50.5578968349372</v>
      </c>
      <c r="J79" s="24" t="s">
        <v>61</v>
      </c>
      <c r="K79" s="24">
        <v>0.2321706613703352</v>
      </c>
      <c r="L79" s="24">
        <v>-0.0724320853257797</v>
      </c>
      <c r="M79" s="24">
        <v>0.054181580550610516</v>
      </c>
      <c r="N79" s="24">
        <v>-0.0654649220091639</v>
      </c>
      <c r="O79" s="24">
        <v>0.00944923676726095</v>
      </c>
      <c r="P79" s="24">
        <v>-0.0020774025579953937</v>
      </c>
      <c r="Q79" s="24">
        <v>0.0010809930960193625</v>
      </c>
      <c r="R79" s="24">
        <v>-0.0010062464670133556</v>
      </c>
      <c r="S79" s="24">
        <v>0.0001338823091832315</v>
      </c>
      <c r="T79" s="24">
        <v>-3.041858025324318E-05</v>
      </c>
      <c r="U79" s="24">
        <v>2.1042918343644164E-05</v>
      </c>
      <c r="V79" s="24">
        <v>-3.714778349395999E-05</v>
      </c>
      <c r="W79" s="24">
        <v>8.641495371311175E-06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1608</v>
      </c>
      <c r="B81" s="24">
        <v>100.74</v>
      </c>
      <c r="C81" s="24">
        <v>135.04</v>
      </c>
      <c r="D81" s="24">
        <v>8.239967141823104</v>
      </c>
      <c r="E81" s="24">
        <v>8.67309593323916</v>
      </c>
      <c r="F81" s="24">
        <v>16.979056260100876</v>
      </c>
      <c r="G81" s="24" t="s">
        <v>59</v>
      </c>
      <c r="H81" s="24">
        <v>15.757836678870902</v>
      </c>
      <c r="I81" s="24">
        <v>48.9978366788709</v>
      </c>
      <c r="J81" s="24" t="s">
        <v>73</v>
      </c>
      <c r="K81" s="24">
        <v>1.091374791479918</v>
      </c>
      <c r="M81" s="24" t="s">
        <v>68</v>
      </c>
      <c r="N81" s="24">
        <v>0.5679411078509324</v>
      </c>
      <c r="X81" s="24">
        <v>67.5</v>
      </c>
    </row>
    <row r="82" spans="1:24" ht="12.75" hidden="1">
      <c r="A82" s="24">
        <v>1605</v>
      </c>
      <c r="B82" s="24">
        <v>116.76000213623047</v>
      </c>
      <c r="C82" s="24">
        <v>107.36000061035156</v>
      </c>
      <c r="D82" s="24">
        <v>8.819605827331543</v>
      </c>
      <c r="E82" s="24">
        <v>9.495157241821289</v>
      </c>
      <c r="F82" s="24">
        <v>21.456543974289676</v>
      </c>
      <c r="G82" s="24" t="s">
        <v>56</v>
      </c>
      <c r="H82" s="24">
        <v>8.62844824794933</v>
      </c>
      <c r="I82" s="24">
        <v>57.8884503841798</v>
      </c>
      <c r="J82" s="24" t="s">
        <v>62</v>
      </c>
      <c r="K82" s="24">
        <v>1.0143547587892867</v>
      </c>
      <c r="L82" s="24">
        <v>0.0025833597621331677</v>
      </c>
      <c r="M82" s="24">
        <v>0.24013419968362432</v>
      </c>
      <c r="N82" s="24">
        <v>0.05570340632301772</v>
      </c>
      <c r="O82" s="24">
        <v>0.04073828808980726</v>
      </c>
      <c r="P82" s="24">
        <v>7.399196086732989E-05</v>
      </c>
      <c r="Q82" s="24">
        <v>0.004958762920219458</v>
      </c>
      <c r="R82" s="24">
        <v>0.0008574597327361342</v>
      </c>
      <c r="S82" s="24">
        <v>0.0005344845146073367</v>
      </c>
      <c r="T82" s="24">
        <v>1.1067692116796935E-06</v>
      </c>
      <c r="U82" s="24">
        <v>0.00010845834397308</v>
      </c>
      <c r="V82" s="24">
        <v>3.183023768741543E-05</v>
      </c>
      <c r="W82" s="24">
        <v>3.332589067322159E-05</v>
      </c>
      <c r="X82" s="24">
        <v>67.5</v>
      </c>
    </row>
    <row r="83" spans="1:24" ht="12.75" hidden="1">
      <c r="A83" s="24">
        <v>1607</v>
      </c>
      <c r="B83" s="24">
        <v>127.76000213623047</v>
      </c>
      <c r="C83" s="24">
        <v>120.86000061035156</v>
      </c>
      <c r="D83" s="24">
        <v>8.901962280273438</v>
      </c>
      <c r="E83" s="24">
        <v>9.618019104003906</v>
      </c>
      <c r="F83" s="24">
        <v>19.33111931861433</v>
      </c>
      <c r="G83" s="24" t="s">
        <v>57</v>
      </c>
      <c r="H83" s="24">
        <v>-8.564435183383694</v>
      </c>
      <c r="I83" s="24">
        <v>51.69556695284677</v>
      </c>
      <c r="J83" s="24" t="s">
        <v>60</v>
      </c>
      <c r="K83" s="24">
        <v>0.9339531404965484</v>
      </c>
      <c r="L83" s="24">
        <v>1.4948830106937712E-05</v>
      </c>
      <c r="M83" s="24">
        <v>-0.22215118135966797</v>
      </c>
      <c r="N83" s="24">
        <v>-0.000575616260283286</v>
      </c>
      <c r="O83" s="24">
        <v>0.03733552437959014</v>
      </c>
      <c r="P83" s="24">
        <v>1.51364324623813E-06</v>
      </c>
      <c r="Q83" s="24">
        <v>-0.004635225413974566</v>
      </c>
      <c r="R83" s="24">
        <v>-4.6258969212703215E-05</v>
      </c>
      <c r="S83" s="24">
        <v>0.0004742820665688443</v>
      </c>
      <c r="T83" s="24">
        <v>9.35200471009966E-08</v>
      </c>
      <c r="U83" s="24">
        <v>-0.00010411528184148068</v>
      </c>
      <c r="V83" s="24">
        <v>-3.6420986672404635E-06</v>
      </c>
      <c r="W83" s="24">
        <v>2.904570727767897E-05</v>
      </c>
      <c r="X83" s="24">
        <v>67.5</v>
      </c>
    </row>
    <row r="84" spans="1:24" ht="12.75" hidden="1">
      <c r="A84" s="24">
        <v>1606</v>
      </c>
      <c r="B84" s="24">
        <v>129.8000030517578</v>
      </c>
      <c r="C84" s="24">
        <v>128.89999389648438</v>
      </c>
      <c r="D84" s="24">
        <v>8.701887130737305</v>
      </c>
      <c r="E84" s="24">
        <v>8.856257438659668</v>
      </c>
      <c r="F84" s="24">
        <v>22.198173449923793</v>
      </c>
      <c r="G84" s="24" t="s">
        <v>58</v>
      </c>
      <c r="H84" s="24">
        <v>-1.5672371598540167</v>
      </c>
      <c r="I84" s="24">
        <v>60.732765891903796</v>
      </c>
      <c r="J84" s="24" t="s">
        <v>61</v>
      </c>
      <c r="K84" s="24">
        <v>-0.395786695121383</v>
      </c>
      <c r="L84" s="24">
        <v>0.002583316510435214</v>
      </c>
      <c r="M84" s="24">
        <v>-0.09117722565530645</v>
      </c>
      <c r="N84" s="24">
        <v>-0.05570043215189724</v>
      </c>
      <c r="O84" s="24">
        <v>-0.016299286358278472</v>
      </c>
      <c r="P84" s="24">
        <v>7.397647705261177E-05</v>
      </c>
      <c r="Q84" s="24">
        <v>-0.0017618215178013116</v>
      </c>
      <c r="R84" s="24">
        <v>-0.0008562110143132363</v>
      </c>
      <c r="S84" s="24">
        <v>-0.00024643501716725767</v>
      </c>
      <c r="T84" s="24">
        <v>1.1028109941020346E-06</v>
      </c>
      <c r="U84" s="24">
        <v>-3.038454318320389E-05</v>
      </c>
      <c r="V84" s="24">
        <v>-3.162118195981053E-05</v>
      </c>
      <c r="W84" s="24">
        <v>-1.6338968079499534E-05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1608</v>
      </c>
      <c r="B86" s="24">
        <v>100.74</v>
      </c>
      <c r="C86" s="24">
        <v>135.04</v>
      </c>
      <c r="D86" s="24">
        <v>8.239967141823104</v>
      </c>
      <c r="E86" s="24">
        <v>8.67309593323916</v>
      </c>
      <c r="F86" s="24">
        <v>16.156160678262626</v>
      </c>
      <c r="G86" s="24" t="s">
        <v>59</v>
      </c>
      <c r="H86" s="24">
        <v>13.38314030558523</v>
      </c>
      <c r="I86" s="24">
        <v>46.623140305585224</v>
      </c>
      <c r="J86" s="24" t="s">
        <v>73</v>
      </c>
      <c r="K86" s="24">
        <v>0.8983389321320966</v>
      </c>
      <c r="M86" s="24" t="s">
        <v>68</v>
      </c>
      <c r="N86" s="24">
        <v>0.471240443250672</v>
      </c>
      <c r="X86" s="24">
        <v>67.5</v>
      </c>
    </row>
    <row r="87" spans="1:24" ht="12.75" hidden="1">
      <c r="A87" s="24">
        <v>1605</v>
      </c>
      <c r="B87" s="24">
        <v>116.76000213623047</v>
      </c>
      <c r="C87" s="24">
        <v>107.36000061035156</v>
      </c>
      <c r="D87" s="24">
        <v>8.819605827331543</v>
      </c>
      <c r="E87" s="24">
        <v>9.495157241821289</v>
      </c>
      <c r="F87" s="24">
        <v>21.456543974289676</v>
      </c>
      <c r="G87" s="24" t="s">
        <v>56</v>
      </c>
      <c r="H87" s="24">
        <v>8.62844824794933</v>
      </c>
      <c r="I87" s="24">
        <v>57.8884503841798</v>
      </c>
      <c r="J87" s="24" t="s">
        <v>62</v>
      </c>
      <c r="K87" s="24">
        <v>0.9159629519330073</v>
      </c>
      <c r="L87" s="24">
        <v>0.09047328391419904</v>
      </c>
      <c r="M87" s="24">
        <v>0.21684136194785733</v>
      </c>
      <c r="N87" s="24">
        <v>0.052576241879422905</v>
      </c>
      <c r="O87" s="24">
        <v>0.03678671595011788</v>
      </c>
      <c r="P87" s="24">
        <v>0.0025954974435920945</v>
      </c>
      <c r="Q87" s="24">
        <v>0.00447776435258154</v>
      </c>
      <c r="R87" s="24">
        <v>0.0008093242666002436</v>
      </c>
      <c r="S87" s="24">
        <v>0.00048263947630114933</v>
      </c>
      <c r="T87" s="24">
        <v>3.817486984346041E-05</v>
      </c>
      <c r="U87" s="24">
        <v>9.793534013768152E-05</v>
      </c>
      <c r="V87" s="24">
        <v>3.0044146600038856E-05</v>
      </c>
      <c r="W87" s="24">
        <v>3.0092807794686328E-05</v>
      </c>
      <c r="X87" s="24">
        <v>67.5</v>
      </c>
    </row>
    <row r="88" spans="1:24" ht="12.75" hidden="1">
      <c r="A88" s="24">
        <v>1606</v>
      </c>
      <c r="B88" s="24">
        <v>129.8000030517578</v>
      </c>
      <c r="C88" s="24">
        <v>128.89999389648438</v>
      </c>
      <c r="D88" s="24">
        <v>8.701887130737305</v>
      </c>
      <c r="E88" s="24">
        <v>8.856257438659668</v>
      </c>
      <c r="F88" s="24">
        <v>19.4927081629482</v>
      </c>
      <c r="G88" s="24" t="s">
        <v>57</v>
      </c>
      <c r="H88" s="24">
        <v>-8.969215087147177</v>
      </c>
      <c r="I88" s="24">
        <v>53.33078796461063</v>
      </c>
      <c r="J88" s="24" t="s">
        <v>60</v>
      </c>
      <c r="K88" s="24">
        <v>0.8584827757221993</v>
      </c>
      <c r="L88" s="24">
        <v>-0.0004914408620075718</v>
      </c>
      <c r="M88" s="24">
        <v>-0.20408016102909102</v>
      </c>
      <c r="N88" s="24">
        <v>-0.000543288005428667</v>
      </c>
      <c r="O88" s="24">
        <v>0.03433780745525918</v>
      </c>
      <c r="P88" s="24">
        <v>-5.6411161168650615E-05</v>
      </c>
      <c r="Q88" s="24">
        <v>-0.004252497114811755</v>
      </c>
      <c r="R88" s="24">
        <v>-4.366410894747456E-05</v>
      </c>
      <c r="S88" s="24">
        <v>0.0004377876971495262</v>
      </c>
      <c r="T88" s="24">
        <v>-4.030315445735253E-06</v>
      </c>
      <c r="U88" s="24">
        <v>-9.514549131881896E-05</v>
      </c>
      <c r="V88" s="24">
        <v>-3.438088978274565E-06</v>
      </c>
      <c r="W88" s="24">
        <v>2.686042897603589E-05</v>
      </c>
      <c r="X88" s="24">
        <v>67.5</v>
      </c>
    </row>
    <row r="89" spans="1:24" ht="12.75" hidden="1">
      <c r="A89" s="24">
        <v>1607</v>
      </c>
      <c r="B89" s="24">
        <v>127.76000213623047</v>
      </c>
      <c r="C89" s="24">
        <v>120.86000061035156</v>
      </c>
      <c r="D89" s="24">
        <v>8.901962280273438</v>
      </c>
      <c r="E89" s="24">
        <v>9.618019104003906</v>
      </c>
      <c r="F89" s="24">
        <v>22.68777355127585</v>
      </c>
      <c r="G89" s="24" t="s">
        <v>58</v>
      </c>
      <c r="H89" s="24">
        <v>0.4119795167738971</v>
      </c>
      <c r="I89" s="24">
        <v>60.671981653004366</v>
      </c>
      <c r="J89" s="24" t="s">
        <v>61</v>
      </c>
      <c r="K89" s="24">
        <v>-0.31936726992936604</v>
      </c>
      <c r="L89" s="24">
        <v>-0.09047194917817575</v>
      </c>
      <c r="M89" s="24">
        <v>-0.07329027306363343</v>
      </c>
      <c r="N89" s="24">
        <v>-0.05257343481556765</v>
      </c>
      <c r="O89" s="24">
        <v>-0.013197630452479119</v>
      </c>
      <c r="P89" s="24">
        <v>-0.0025948843443569314</v>
      </c>
      <c r="Q89" s="24">
        <v>-0.001402370095861888</v>
      </c>
      <c r="R89" s="24">
        <v>-0.0008081455401707326</v>
      </c>
      <c r="S89" s="24">
        <v>-0.0002031816830050446</v>
      </c>
      <c r="T89" s="24">
        <v>-3.7961523217239464E-05</v>
      </c>
      <c r="U89" s="24">
        <v>-2.3209186318867785E-05</v>
      </c>
      <c r="V89" s="24">
        <v>-2.9846780213317708E-05</v>
      </c>
      <c r="W89" s="24">
        <v>-1.3568140483915465E-05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1608</v>
      </c>
      <c r="B91" s="24">
        <v>100.74</v>
      </c>
      <c r="C91" s="24">
        <v>135.04</v>
      </c>
      <c r="D91" s="24">
        <v>8.239967141823104</v>
      </c>
      <c r="E91" s="24">
        <v>8.67309593323916</v>
      </c>
      <c r="F91" s="24">
        <v>16.979056260100876</v>
      </c>
      <c r="G91" s="24" t="s">
        <v>59</v>
      </c>
      <c r="H91" s="24">
        <v>15.757836678870902</v>
      </c>
      <c r="I91" s="24">
        <v>48.9978366788709</v>
      </c>
      <c r="J91" s="24" t="s">
        <v>73</v>
      </c>
      <c r="K91" s="24">
        <v>0.6888119526238952</v>
      </c>
      <c r="M91" s="24" t="s">
        <v>68</v>
      </c>
      <c r="N91" s="24">
        <v>0.4715770555216742</v>
      </c>
      <c r="X91" s="24">
        <v>67.5</v>
      </c>
    </row>
    <row r="92" spans="1:24" ht="12.75" hidden="1">
      <c r="A92" s="24">
        <v>1607</v>
      </c>
      <c r="B92" s="24">
        <v>127.76000213623047</v>
      </c>
      <c r="C92" s="24">
        <v>120.86000061035156</v>
      </c>
      <c r="D92" s="24">
        <v>8.901962280273438</v>
      </c>
      <c r="E92" s="24">
        <v>9.618019104003906</v>
      </c>
      <c r="F92" s="24">
        <v>23.580047351875983</v>
      </c>
      <c r="G92" s="24" t="s">
        <v>56</v>
      </c>
      <c r="H92" s="24">
        <v>2.7981113924785177</v>
      </c>
      <c r="I92" s="24">
        <v>63.058113528708994</v>
      </c>
      <c r="J92" s="24" t="s">
        <v>62</v>
      </c>
      <c r="K92" s="24">
        <v>0.6325812064903499</v>
      </c>
      <c r="L92" s="24">
        <v>0.5122731257416301</v>
      </c>
      <c r="M92" s="24">
        <v>0.14975450668877993</v>
      </c>
      <c r="N92" s="24">
        <v>0.05413860378844181</v>
      </c>
      <c r="O92" s="24">
        <v>0.02540545924283388</v>
      </c>
      <c r="P92" s="24">
        <v>0.01469540168769427</v>
      </c>
      <c r="Q92" s="24">
        <v>0.0030924584295705594</v>
      </c>
      <c r="R92" s="24">
        <v>0.0008333384811622664</v>
      </c>
      <c r="S92" s="24">
        <v>0.0003333179842880259</v>
      </c>
      <c r="T92" s="24">
        <v>0.00021623901833283906</v>
      </c>
      <c r="U92" s="24">
        <v>6.765716779762622E-05</v>
      </c>
      <c r="V92" s="24">
        <v>3.092471958523444E-05</v>
      </c>
      <c r="W92" s="24">
        <v>2.0783641227548907E-05</v>
      </c>
      <c r="X92" s="24">
        <v>67.5</v>
      </c>
    </row>
    <row r="93" spans="1:24" ht="12.75" hidden="1">
      <c r="A93" s="24">
        <v>1605</v>
      </c>
      <c r="B93" s="24">
        <v>116.76000213623047</v>
      </c>
      <c r="C93" s="24">
        <v>107.36000061035156</v>
      </c>
      <c r="D93" s="24">
        <v>8.819605827331543</v>
      </c>
      <c r="E93" s="24">
        <v>9.495157241821289</v>
      </c>
      <c r="F93" s="24">
        <v>19.84014007222903</v>
      </c>
      <c r="G93" s="24" t="s">
        <v>57</v>
      </c>
      <c r="H93" s="24">
        <v>4.267488850324355</v>
      </c>
      <c r="I93" s="24">
        <v>53.527490986554824</v>
      </c>
      <c r="J93" s="24" t="s">
        <v>60</v>
      </c>
      <c r="K93" s="24">
        <v>0.4401787069921542</v>
      </c>
      <c r="L93" s="24">
        <v>0.0027880623964208367</v>
      </c>
      <c r="M93" s="24">
        <v>-0.10542174092424218</v>
      </c>
      <c r="N93" s="24">
        <v>-0.0005597992285857129</v>
      </c>
      <c r="O93" s="24">
        <v>0.017480372733315767</v>
      </c>
      <c r="P93" s="24">
        <v>0.0003188871232933313</v>
      </c>
      <c r="Q93" s="24">
        <v>-0.0022338251947541243</v>
      </c>
      <c r="R93" s="24">
        <v>-4.497947879720449E-05</v>
      </c>
      <c r="S93" s="24">
        <v>0.00021250343022753443</v>
      </c>
      <c r="T93" s="24">
        <v>2.2699946259361355E-05</v>
      </c>
      <c r="U93" s="24">
        <v>-5.2426125902548914E-05</v>
      </c>
      <c r="V93" s="24">
        <v>-3.5448020670749157E-06</v>
      </c>
      <c r="W93" s="24">
        <v>1.2715227599140758E-05</v>
      </c>
      <c r="X93" s="24">
        <v>67.5</v>
      </c>
    </row>
    <row r="94" spans="1:24" ht="12.75" hidden="1">
      <c r="A94" s="24">
        <v>1606</v>
      </c>
      <c r="B94" s="24">
        <v>129.8000030517578</v>
      </c>
      <c r="C94" s="24">
        <v>128.89999389648438</v>
      </c>
      <c r="D94" s="24">
        <v>8.701887130737305</v>
      </c>
      <c r="E94" s="24">
        <v>8.856257438659668</v>
      </c>
      <c r="F94" s="24">
        <v>19.4927081629482</v>
      </c>
      <c r="G94" s="24" t="s">
        <v>58</v>
      </c>
      <c r="H94" s="24">
        <v>-8.969215087147177</v>
      </c>
      <c r="I94" s="24">
        <v>53.33078796461063</v>
      </c>
      <c r="J94" s="24" t="s">
        <v>61</v>
      </c>
      <c r="K94" s="24">
        <v>-0.45431452619908813</v>
      </c>
      <c r="L94" s="24">
        <v>0.5122655386273545</v>
      </c>
      <c r="M94" s="24">
        <v>-0.10636103052388027</v>
      </c>
      <c r="N94" s="24">
        <v>-0.05413570951770708</v>
      </c>
      <c r="O94" s="24">
        <v>-0.018435670002569585</v>
      </c>
      <c r="P94" s="24">
        <v>0.014691941388573713</v>
      </c>
      <c r="Q94" s="24">
        <v>-0.002138533174375303</v>
      </c>
      <c r="R94" s="24">
        <v>-0.0008321237111589627</v>
      </c>
      <c r="S94" s="24">
        <v>-0.0002567940240569551</v>
      </c>
      <c r="T94" s="24">
        <v>0.00021504424077238622</v>
      </c>
      <c r="U94" s="24">
        <v>-4.276673563935223E-05</v>
      </c>
      <c r="V94" s="24">
        <v>-3.072088312094306E-05</v>
      </c>
      <c r="W94" s="24">
        <v>-1.6440277667287734E-05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1608</v>
      </c>
      <c r="B96" s="100">
        <v>100.74</v>
      </c>
      <c r="C96" s="100">
        <v>135.04</v>
      </c>
      <c r="D96" s="100">
        <v>8.239967141823104</v>
      </c>
      <c r="E96" s="100">
        <v>8.67309593323916</v>
      </c>
      <c r="F96" s="100">
        <v>13.560189947311985</v>
      </c>
      <c r="G96" s="100" t="s">
        <v>59</v>
      </c>
      <c r="H96" s="100">
        <v>5.891737488507047</v>
      </c>
      <c r="I96" s="100">
        <v>39.13173748850704</v>
      </c>
      <c r="J96" s="100" t="s">
        <v>73</v>
      </c>
      <c r="K96" s="100">
        <v>0.11580218488805855</v>
      </c>
      <c r="M96" s="100" t="s">
        <v>68</v>
      </c>
      <c r="N96" s="100">
        <v>0.06676932060357751</v>
      </c>
      <c r="X96" s="100">
        <v>67.5</v>
      </c>
    </row>
    <row r="97" spans="1:24" s="100" customFormat="1" ht="12.75">
      <c r="A97" s="100">
        <v>1607</v>
      </c>
      <c r="B97" s="100">
        <v>127.76000213623047</v>
      </c>
      <c r="C97" s="100">
        <v>120.86000061035156</v>
      </c>
      <c r="D97" s="100">
        <v>8.901962280273438</v>
      </c>
      <c r="E97" s="100">
        <v>9.618019104003906</v>
      </c>
      <c r="F97" s="100">
        <v>23.580047351875983</v>
      </c>
      <c r="G97" s="100" t="s">
        <v>56</v>
      </c>
      <c r="H97" s="100">
        <v>2.7981113924785177</v>
      </c>
      <c r="I97" s="100">
        <v>63.058113528708994</v>
      </c>
      <c r="J97" s="100" t="s">
        <v>62</v>
      </c>
      <c r="K97" s="100">
        <v>0.31484954410924554</v>
      </c>
      <c r="L97" s="100">
        <v>0.09081908452184027</v>
      </c>
      <c r="M97" s="100">
        <v>0.07453635007407763</v>
      </c>
      <c r="N97" s="100">
        <v>0.05194664961606432</v>
      </c>
      <c r="O97" s="100">
        <v>0.012644926463219644</v>
      </c>
      <c r="P97" s="100">
        <v>0.0026053470566286888</v>
      </c>
      <c r="Q97" s="100">
        <v>0.0015391509946048635</v>
      </c>
      <c r="R97" s="100">
        <v>0.0007996008245004731</v>
      </c>
      <c r="S97" s="100">
        <v>0.00016590368900481857</v>
      </c>
      <c r="T97" s="100">
        <v>3.833157158154219E-05</v>
      </c>
      <c r="U97" s="100">
        <v>3.3662729933067464E-05</v>
      </c>
      <c r="V97" s="100">
        <v>2.967843358973301E-05</v>
      </c>
      <c r="W97" s="100">
        <v>1.0345692609062979E-05</v>
      </c>
      <c r="X97" s="100">
        <v>67.5</v>
      </c>
    </row>
    <row r="98" spans="1:24" s="100" customFormat="1" ht="12.75">
      <c r="A98" s="100">
        <v>1606</v>
      </c>
      <c r="B98" s="100">
        <v>129.8000030517578</v>
      </c>
      <c r="C98" s="100">
        <v>128.89999389648438</v>
      </c>
      <c r="D98" s="100">
        <v>8.701887130737305</v>
      </c>
      <c r="E98" s="100">
        <v>8.856257438659668</v>
      </c>
      <c r="F98" s="100">
        <v>22.198173449923793</v>
      </c>
      <c r="G98" s="100" t="s">
        <v>57</v>
      </c>
      <c r="H98" s="100">
        <v>-1.5672371598540167</v>
      </c>
      <c r="I98" s="100">
        <v>60.732765891903796</v>
      </c>
      <c r="J98" s="100" t="s">
        <v>60</v>
      </c>
      <c r="K98" s="100">
        <v>0.28739046099739085</v>
      </c>
      <c r="L98" s="100">
        <v>-0.0004935850032781294</v>
      </c>
      <c r="M98" s="100">
        <v>-0.0676852435240438</v>
      </c>
      <c r="N98" s="100">
        <v>-0.0005370857539962757</v>
      </c>
      <c r="O98" s="100">
        <v>0.011597139315492803</v>
      </c>
      <c r="P98" s="100">
        <v>-5.6566812969568665E-05</v>
      </c>
      <c r="Q98" s="100">
        <v>-0.0013802903296274887</v>
      </c>
      <c r="R98" s="100">
        <v>-4.3174777610306404E-05</v>
      </c>
      <c r="S98" s="100">
        <v>0.00015627548864286287</v>
      </c>
      <c r="T98" s="100">
        <v>-4.034103719004711E-06</v>
      </c>
      <c r="U98" s="100">
        <v>-2.8914262912701502E-05</v>
      </c>
      <c r="V98" s="100">
        <v>-3.4040328761991753E-06</v>
      </c>
      <c r="W98" s="100">
        <v>9.854694757579117E-06</v>
      </c>
      <c r="X98" s="100">
        <v>67.5</v>
      </c>
    </row>
    <row r="99" spans="1:24" s="100" customFormat="1" ht="12.75">
      <c r="A99" s="100">
        <v>1605</v>
      </c>
      <c r="B99" s="100">
        <v>116.76000213623047</v>
      </c>
      <c r="C99" s="100">
        <v>107.36000061035156</v>
      </c>
      <c r="D99" s="100">
        <v>8.819605827331543</v>
      </c>
      <c r="E99" s="100">
        <v>9.495157241821289</v>
      </c>
      <c r="F99" s="100">
        <v>20.545539624301636</v>
      </c>
      <c r="G99" s="100" t="s">
        <v>58</v>
      </c>
      <c r="H99" s="100">
        <v>6.170613930491399</v>
      </c>
      <c r="I99" s="100">
        <v>55.43061606672187</v>
      </c>
      <c r="J99" s="100" t="s">
        <v>61</v>
      </c>
      <c r="K99" s="100">
        <v>0.12859610551454093</v>
      </c>
      <c r="L99" s="100">
        <v>-0.0908177432401274</v>
      </c>
      <c r="M99" s="100">
        <v>0.031214985046549987</v>
      </c>
      <c r="N99" s="100">
        <v>-0.05194387302875104</v>
      </c>
      <c r="O99" s="100">
        <v>0.005039893347808423</v>
      </c>
      <c r="P99" s="100">
        <v>-0.0026047329001558372</v>
      </c>
      <c r="Q99" s="100">
        <v>0.0006810171731534965</v>
      </c>
      <c r="R99" s="100">
        <v>-0.0007984343536698162</v>
      </c>
      <c r="S99" s="100">
        <v>5.569565220770824E-05</v>
      </c>
      <c r="T99" s="100">
        <v>-3.811870127765642E-05</v>
      </c>
      <c r="U99" s="100">
        <v>1.7237888117800582E-05</v>
      </c>
      <c r="V99" s="100">
        <v>-2.9482570792214638E-05</v>
      </c>
      <c r="W99" s="100">
        <v>3.1493406922978353E-06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1608</v>
      </c>
      <c r="B101" s="24">
        <v>100.74</v>
      </c>
      <c r="C101" s="24">
        <v>135.04</v>
      </c>
      <c r="D101" s="24">
        <v>8.239967141823104</v>
      </c>
      <c r="E101" s="24">
        <v>8.67309593323916</v>
      </c>
      <c r="F101" s="24">
        <v>16.156160678262626</v>
      </c>
      <c r="G101" s="24" t="s">
        <v>59</v>
      </c>
      <c r="H101" s="24">
        <v>13.38314030558523</v>
      </c>
      <c r="I101" s="24">
        <v>46.623140305585224</v>
      </c>
      <c r="J101" s="24" t="s">
        <v>73</v>
      </c>
      <c r="K101" s="24">
        <v>0.526979280209882</v>
      </c>
      <c r="M101" s="24" t="s">
        <v>68</v>
      </c>
      <c r="N101" s="24">
        <v>0.3828230014988919</v>
      </c>
      <c r="X101" s="24">
        <v>67.5</v>
      </c>
    </row>
    <row r="102" spans="1:24" ht="12.75" hidden="1">
      <c r="A102" s="24">
        <v>1606</v>
      </c>
      <c r="B102" s="24">
        <v>129.8000030517578</v>
      </c>
      <c r="C102" s="24">
        <v>128.89999389648438</v>
      </c>
      <c r="D102" s="24">
        <v>8.701887130737305</v>
      </c>
      <c r="E102" s="24">
        <v>8.856257438659668</v>
      </c>
      <c r="F102" s="24">
        <v>23.68670153765121</v>
      </c>
      <c r="G102" s="24" t="s">
        <v>56</v>
      </c>
      <c r="H102" s="24">
        <v>2.5052793505430486</v>
      </c>
      <c r="I102" s="24">
        <v>64.80528240230086</v>
      </c>
      <c r="J102" s="24" t="s">
        <v>62</v>
      </c>
      <c r="K102" s="24">
        <v>0.5081662051107286</v>
      </c>
      <c r="L102" s="24">
        <v>0.5008625852910608</v>
      </c>
      <c r="M102" s="24">
        <v>0.12030106818111297</v>
      </c>
      <c r="N102" s="24">
        <v>0.052733315320160914</v>
      </c>
      <c r="O102" s="24">
        <v>0.02040874008392234</v>
      </c>
      <c r="P102" s="24">
        <v>0.014368078904497388</v>
      </c>
      <c r="Q102" s="24">
        <v>0.0024842585998051756</v>
      </c>
      <c r="R102" s="24">
        <v>0.0008117031737539725</v>
      </c>
      <c r="S102" s="24">
        <v>0.0002677583358948933</v>
      </c>
      <c r="T102" s="24">
        <v>0.00021141825677885746</v>
      </c>
      <c r="U102" s="24">
        <v>5.435463154016154E-05</v>
      </c>
      <c r="V102" s="24">
        <v>3.0120174230796162E-05</v>
      </c>
      <c r="W102" s="24">
        <v>1.669482121896868E-05</v>
      </c>
      <c r="X102" s="24">
        <v>67.5</v>
      </c>
    </row>
    <row r="103" spans="1:24" ht="12.75" hidden="1">
      <c r="A103" s="24">
        <v>1605</v>
      </c>
      <c r="B103" s="24">
        <v>116.76000213623047</v>
      </c>
      <c r="C103" s="24">
        <v>107.36000061035156</v>
      </c>
      <c r="D103" s="24">
        <v>8.819605827331543</v>
      </c>
      <c r="E103" s="24">
        <v>9.495157241821289</v>
      </c>
      <c r="F103" s="24">
        <v>20.545539624301636</v>
      </c>
      <c r="G103" s="24" t="s">
        <v>57</v>
      </c>
      <c r="H103" s="24">
        <v>6.170613930491399</v>
      </c>
      <c r="I103" s="24">
        <v>55.43061606672187</v>
      </c>
      <c r="J103" s="24" t="s">
        <v>60</v>
      </c>
      <c r="K103" s="24">
        <v>0.2757503373288972</v>
      </c>
      <c r="L103" s="24">
        <v>0.002725924556940183</v>
      </c>
      <c r="M103" s="24">
        <v>-0.06642416422702724</v>
      </c>
      <c r="N103" s="24">
        <v>-0.0005453334733615977</v>
      </c>
      <c r="O103" s="24">
        <v>0.010888934771990346</v>
      </c>
      <c r="P103" s="24">
        <v>0.0003118062726396818</v>
      </c>
      <c r="Q103" s="24">
        <v>-0.001425521748136309</v>
      </c>
      <c r="R103" s="24">
        <v>-4.381934078993733E-05</v>
      </c>
      <c r="S103" s="24">
        <v>0.000127263304086688</v>
      </c>
      <c r="T103" s="24">
        <v>2.2197589540302048E-05</v>
      </c>
      <c r="U103" s="24">
        <v>-3.462328692857755E-05</v>
      </c>
      <c r="V103" s="24">
        <v>-3.454719938592566E-06</v>
      </c>
      <c r="W103" s="24">
        <v>7.447293463603906E-06</v>
      </c>
      <c r="X103" s="24">
        <v>67.5</v>
      </c>
    </row>
    <row r="104" spans="1:24" ht="12.75" hidden="1">
      <c r="A104" s="24">
        <v>1607</v>
      </c>
      <c r="B104" s="24">
        <v>127.76000213623047</v>
      </c>
      <c r="C104" s="24">
        <v>120.86000061035156</v>
      </c>
      <c r="D104" s="24">
        <v>8.901962280273438</v>
      </c>
      <c r="E104" s="24">
        <v>9.618019104003906</v>
      </c>
      <c r="F104" s="24">
        <v>19.33111931861433</v>
      </c>
      <c r="G104" s="24" t="s">
        <v>58</v>
      </c>
      <c r="H104" s="24">
        <v>-8.564435183383694</v>
      </c>
      <c r="I104" s="24">
        <v>51.69556695284677</v>
      </c>
      <c r="J104" s="24" t="s">
        <v>61</v>
      </c>
      <c r="K104" s="24">
        <v>-0.4268426448700252</v>
      </c>
      <c r="L104" s="24">
        <v>0.5008551673685269</v>
      </c>
      <c r="M104" s="24">
        <v>-0.10030043575307988</v>
      </c>
      <c r="N104" s="24">
        <v>-0.05273049550363005</v>
      </c>
      <c r="O104" s="24">
        <v>-0.017261163672952006</v>
      </c>
      <c r="P104" s="24">
        <v>0.014364695202273016</v>
      </c>
      <c r="Q104" s="24">
        <v>-0.0020345585605473174</v>
      </c>
      <c r="R104" s="24">
        <v>-0.0008105195294716883</v>
      </c>
      <c r="S104" s="24">
        <v>-0.0002355813614744207</v>
      </c>
      <c r="T104" s="24">
        <v>0.000210249723704958</v>
      </c>
      <c r="U104" s="24">
        <v>-4.190052472378018E-05</v>
      </c>
      <c r="V104" s="24">
        <v>-2.9921393781697537E-05</v>
      </c>
      <c r="W104" s="24">
        <v>-1.4941715952335913E-05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1608</v>
      </c>
      <c r="B106" s="24">
        <v>100.74</v>
      </c>
      <c r="C106" s="24">
        <v>135.04</v>
      </c>
      <c r="D106" s="24">
        <v>8.239967141823104</v>
      </c>
      <c r="E106" s="24">
        <v>8.67309593323916</v>
      </c>
      <c r="F106" s="24">
        <v>13.560189947311985</v>
      </c>
      <c r="G106" s="24" t="s">
        <v>59</v>
      </c>
      <c r="H106" s="24">
        <v>5.891737488507047</v>
      </c>
      <c r="I106" s="24">
        <v>39.13173748850704</v>
      </c>
      <c r="J106" s="24" t="s">
        <v>73</v>
      </c>
      <c r="K106" s="24">
        <v>0.05453817796381837</v>
      </c>
      <c r="M106" s="24" t="s">
        <v>68</v>
      </c>
      <c r="N106" s="24">
        <v>0.03151671609393804</v>
      </c>
      <c r="X106" s="24">
        <v>67.5</v>
      </c>
    </row>
    <row r="107" spans="1:24" ht="12.75" hidden="1">
      <c r="A107" s="24">
        <v>1606</v>
      </c>
      <c r="B107" s="24">
        <v>129.8000030517578</v>
      </c>
      <c r="C107" s="24">
        <v>128.89999389648438</v>
      </c>
      <c r="D107" s="24">
        <v>8.701887130737305</v>
      </c>
      <c r="E107" s="24">
        <v>8.856257438659668</v>
      </c>
      <c r="F107" s="24">
        <v>23.68670153765121</v>
      </c>
      <c r="G107" s="24" t="s">
        <v>56</v>
      </c>
      <c r="H107" s="24">
        <v>2.5052793505430486</v>
      </c>
      <c r="I107" s="24">
        <v>64.80528240230086</v>
      </c>
      <c r="J107" s="24" t="s">
        <v>62</v>
      </c>
      <c r="K107" s="24">
        <v>0.22139316588672628</v>
      </c>
      <c r="L107" s="24">
        <v>0.009172981581307037</v>
      </c>
      <c r="M107" s="24">
        <v>0.05241175057186743</v>
      </c>
      <c r="N107" s="24">
        <v>0.05109965812584683</v>
      </c>
      <c r="O107" s="24">
        <v>0.008891538210700827</v>
      </c>
      <c r="P107" s="24">
        <v>0.0002631805094121507</v>
      </c>
      <c r="Q107" s="24">
        <v>0.001082279703429371</v>
      </c>
      <c r="R107" s="24">
        <v>0.0007865601986640247</v>
      </c>
      <c r="S107" s="24">
        <v>0.00011666296147396769</v>
      </c>
      <c r="T107" s="24">
        <v>3.870470661762869E-06</v>
      </c>
      <c r="U107" s="24">
        <v>2.3672365780412296E-05</v>
      </c>
      <c r="V107" s="24">
        <v>2.9192679998155407E-05</v>
      </c>
      <c r="W107" s="24">
        <v>7.27583313727369E-06</v>
      </c>
      <c r="X107" s="24">
        <v>67.5</v>
      </c>
    </row>
    <row r="108" spans="1:24" ht="12.75" hidden="1">
      <c r="A108" s="24">
        <v>1607</v>
      </c>
      <c r="B108" s="24">
        <v>127.76000213623047</v>
      </c>
      <c r="C108" s="24">
        <v>120.86000061035156</v>
      </c>
      <c r="D108" s="24">
        <v>8.901962280273438</v>
      </c>
      <c r="E108" s="24">
        <v>9.618019104003906</v>
      </c>
      <c r="F108" s="24">
        <v>22.68777355127585</v>
      </c>
      <c r="G108" s="24" t="s">
        <v>57</v>
      </c>
      <c r="H108" s="24">
        <v>0.4119795167738971</v>
      </c>
      <c r="I108" s="24">
        <v>60.671981653004366</v>
      </c>
      <c r="J108" s="24" t="s">
        <v>60</v>
      </c>
      <c r="K108" s="24">
        <v>0.21102521539094055</v>
      </c>
      <c r="L108" s="24">
        <v>-4.935375940114117E-05</v>
      </c>
      <c r="M108" s="24">
        <v>-0.04977381419904204</v>
      </c>
      <c r="N108" s="24">
        <v>-0.0005283747966200512</v>
      </c>
      <c r="O108" s="24">
        <v>0.008503638676463608</v>
      </c>
      <c r="P108" s="24">
        <v>-5.7250702945726075E-06</v>
      </c>
      <c r="Q108" s="24">
        <v>-0.0010185659650180806</v>
      </c>
      <c r="R108" s="24">
        <v>-4.247306846880555E-05</v>
      </c>
      <c r="S108" s="24">
        <v>0.00011362064380142547</v>
      </c>
      <c r="T108" s="24">
        <v>-4.1279685907313836E-07</v>
      </c>
      <c r="U108" s="24">
        <v>-2.157649729794723E-05</v>
      </c>
      <c r="V108" s="24">
        <v>-3.3492928209026653E-06</v>
      </c>
      <c r="W108" s="24">
        <v>7.136621550155858E-06</v>
      </c>
      <c r="X108" s="24">
        <v>67.5</v>
      </c>
    </row>
    <row r="109" spans="1:24" ht="12.75" hidden="1">
      <c r="A109" s="24">
        <v>1605</v>
      </c>
      <c r="B109" s="24">
        <v>116.76000213623047</v>
      </c>
      <c r="C109" s="24">
        <v>107.36000061035156</v>
      </c>
      <c r="D109" s="24">
        <v>8.819605827331543</v>
      </c>
      <c r="E109" s="24">
        <v>9.495157241821289</v>
      </c>
      <c r="F109" s="24">
        <v>19.84014007222903</v>
      </c>
      <c r="G109" s="24" t="s">
        <v>58</v>
      </c>
      <c r="H109" s="24">
        <v>4.267488850324355</v>
      </c>
      <c r="I109" s="24">
        <v>53.527490986554824</v>
      </c>
      <c r="J109" s="24" t="s">
        <v>61</v>
      </c>
      <c r="K109" s="24">
        <v>0.06695739220246445</v>
      </c>
      <c r="L109" s="24">
        <v>-0.009172848810344098</v>
      </c>
      <c r="M109" s="24">
        <v>0.016418252589325298</v>
      </c>
      <c r="N109" s="24">
        <v>-0.05109692633273278</v>
      </c>
      <c r="O109" s="24">
        <v>0.0025976106352771857</v>
      </c>
      <c r="P109" s="24">
        <v>-0.00026311823217816234</v>
      </c>
      <c r="Q109" s="24">
        <v>0.00036585889542548137</v>
      </c>
      <c r="R109" s="24">
        <v>-0.0007854126205869334</v>
      </c>
      <c r="S109" s="24">
        <v>2.6468771826929647E-05</v>
      </c>
      <c r="T109" s="24">
        <v>-3.848394716853568E-06</v>
      </c>
      <c r="U109" s="24">
        <v>9.738360539295671E-06</v>
      </c>
      <c r="V109" s="24">
        <v>-2.8999910397698693E-05</v>
      </c>
      <c r="W109" s="24">
        <v>1.4164676809941331E-06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1608</v>
      </c>
      <c r="B111" s="24">
        <v>100.66</v>
      </c>
      <c r="C111" s="24">
        <v>121.76</v>
      </c>
      <c r="D111" s="24">
        <v>8.514725791792857</v>
      </c>
      <c r="E111" s="24">
        <v>8.75229971969979</v>
      </c>
      <c r="F111" s="24">
        <v>16.331994908433607</v>
      </c>
      <c r="G111" s="24" t="s">
        <v>59</v>
      </c>
      <c r="H111" s="24">
        <v>12.449566713668943</v>
      </c>
      <c r="I111" s="24">
        <v>45.60956671366894</v>
      </c>
      <c r="J111" s="24" t="s">
        <v>73</v>
      </c>
      <c r="K111" s="24">
        <v>0.9819844169842075</v>
      </c>
      <c r="M111" s="24" t="s">
        <v>68</v>
      </c>
      <c r="N111" s="24">
        <v>0.5339828934890662</v>
      </c>
      <c r="X111" s="24">
        <v>67.5</v>
      </c>
    </row>
    <row r="112" spans="1:24" ht="12.75" hidden="1">
      <c r="A112" s="24">
        <v>1605</v>
      </c>
      <c r="B112" s="24">
        <v>110.30000305175781</v>
      </c>
      <c r="C112" s="24">
        <v>103.30000305175781</v>
      </c>
      <c r="D112" s="24">
        <v>8.973237037658691</v>
      </c>
      <c r="E112" s="24">
        <v>9.365941047668457</v>
      </c>
      <c r="F112" s="24">
        <v>18.07352727346541</v>
      </c>
      <c r="G112" s="24" t="s">
        <v>56</v>
      </c>
      <c r="H112" s="24">
        <v>5.113418502824601</v>
      </c>
      <c r="I112" s="24">
        <v>47.91342155458241</v>
      </c>
      <c r="J112" s="24" t="s">
        <v>62</v>
      </c>
      <c r="K112" s="24">
        <v>0.9352266090055907</v>
      </c>
      <c r="L112" s="24">
        <v>0.23267865848110586</v>
      </c>
      <c r="M112" s="24">
        <v>0.22140216450797057</v>
      </c>
      <c r="N112" s="24">
        <v>0.05196335404578575</v>
      </c>
      <c r="O112" s="24">
        <v>0.03756034353977994</v>
      </c>
      <c r="P112" s="24">
        <v>0.006674879446434162</v>
      </c>
      <c r="Q112" s="24">
        <v>0.004571928895682239</v>
      </c>
      <c r="R112" s="24">
        <v>0.0007998812720528814</v>
      </c>
      <c r="S112" s="24">
        <v>0.0004927828801619972</v>
      </c>
      <c r="T112" s="24">
        <v>9.819459513428827E-05</v>
      </c>
      <c r="U112" s="24">
        <v>9.9988186045802E-05</v>
      </c>
      <c r="V112" s="24">
        <v>2.969717950742905E-05</v>
      </c>
      <c r="W112" s="24">
        <v>3.072473871477777E-05</v>
      </c>
      <c r="X112" s="24">
        <v>67.5</v>
      </c>
    </row>
    <row r="113" spans="1:24" ht="12.75" hidden="1">
      <c r="A113" s="24">
        <v>1607</v>
      </c>
      <c r="B113" s="24">
        <v>128.66000366210938</v>
      </c>
      <c r="C113" s="24">
        <v>121.76000213623047</v>
      </c>
      <c r="D113" s="24">
        <v>9.0230073928833</v>
      </c>
      <c r="E113" s="24">
        <v>9.696264266967773</v>
      </c>
      <c r="F113" s="24">
        <v>18.726950671418408</v>
      </c>
      <c r="G113" s="24" t="s">
        <v>57</v>
      </c>
      <c r="H113" s="24">
        <v>-11.750075449987378</v>
      </c>
      <c r="I113" s="24">
        <v>49.40992821212199</v>
      </c>
      <c r="J113" s="24" t="s">
        <v>60</v>
      </c>
      <c r="K113" s="24">
        <v>0.9311170724349286</v>
      </c>
      <c r="L113" s="24">
        <v>-0.0012653073189123018</v>
      </c>
      <c r="M113" s="24">
        <v>-0.2201793120706391</v>
      </c>
      <c r="N113" s="24">
        <v>-0.0005369426172695492</v>
      </c>
      <c r="O113" s="24">
        <v>0.03743106626289903</v>
      </c>
      <c r="P113" s="24">
        <v>-0.00014497281887481734</v>
      </c>
      <c r="Q113" s="24">
        <v>-0.004532520562506785</v>
      </c>
      <c r="R113" s="24">
        <v>-4.315810407580166E-05</v>
      </c>
      <c r="S113" s="24">
        <v>0.0004927243919910934</v>
      </c>
      <c r="T113" s="24">
        <v>-1.0336716634976215E-05</v>
      </c>
      <c r="U113" s="24">
        <v>-9.777625929287495E-05</v>
      </c>
      <c r="V113" s="24">
        <v>-3.3972385862631514E-06</v>
      </c>
      <c r="W113" s="24">
        <v>3.0719881343100946E-05</v>
      </c>
      <c r="X113" s="24">
        <v>67.5</v>
      </c>
    </row>
    <row r="114" spans="1:24" ht="12.75" hidden="1">
      <c r="A114" s="24">
        <v>1606</v>
      </c>
      <c r="B114" s="24">
        <v>114.0999984741211</v>
      </c>
      <c r="C114" s="24">
        <v>124</v>
      </c>
      <c r="D114" s="24">
        <v>8.38317584991455</v>
      </c>
      <c r="E114" s="24">
        <v>8.824751853942871</v>
      </c>
      <c r="F114" s="24">
        <v>19.056774858646587</v>
      </c>
      <c r="G114" s="24" t="s">
        <v>58</v>
      </c>
      <c r="H114" s="24">
        <v>7.484599201346796</v>
      </c>
      <c r="I114" s="24">
        <v>54.08459767546789</v>
      </c>
      <c r="J114" s="24" t="s">
        <v>61</v>
      </c>
      <c r="K114" s="24">
        <v>0.08757743780394715</v>
      </c>
      <c r="L114" s="24">
        <v>-0.23267521808296604</v>
      </c>
      <c r="M114" s="24">
        <v>0.0232376630691336</v>
      </c>
      <c r="N114" s="24">
        <v>-0.051960579830419885</v>
      </c>
      <c r="O114" s="24">
        <v>0.003113628951681753</v>
      </c>
      <c r="P114" s="24">
        <v>-0.0066733049163227</v>
      </c>
      <c r="Q114" s="24">
        <v>0.000598991800968418</v>
      </c>
      <c r="R114" s="24">
        <v>-0.0007987161119155653</v>
      </c>
      <c r="S114" s="24">
        <v>7.5921352570006946E-06</v>
      </c>
      <c r="T114" s="24">
        <v>-9.764901844255781E-05</v>
      </c>
      <c r="U114" s="24">
        <v>2.091507751413793E-05</v>
      </c>
      <c r="V114" s="24">
        <v>-2.9502224334522113E-05</v>
      </c>
      <c r="W114" s="24">
        <v>-5.463143391513258E-07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1608</v>
      </c>
      <c r="B116" s="24">
        <v>100.66</v>
      </c>
      <c r="C116" s="24">
        <v>121.76</v>
      </c>
      <c r="D116" s="24">
        <v>8.514725791792857</v>
      </c>
      <c r="E116" s="24">
        <v>8.75229971969979</v>
      </c>
      <c r="F116" s="24">
        <v>16.660377648228913</v>
      </c>
      <c r="G116" s="24" t="s">
        <v>59</v>
      </c>
      <c r="H116" s="24">
        <v>13.36662519686606</v>
      </c>
      <c r="I116" s="24">
        <v>46.52662519686606</v>
      </c>
      <c r="J116" s="24" t="s">
        <v>73</v>
      </c>
      <c r="K116" s="24">
        <v>0.5547683094261504</v>
      </c>
      <c r="M116" s="24" t="s">
        <v>68</v>
      </c>
      <c r="N116" s="24">
        <v>0.3004190723315548</v>
      </c>
      <c r="X116" s="24">
        <v>67.5</v>
      </c>
    </row>
    <row r="117" spans="1:24" ht="12.75" hidden="1">
      <c r="A117" s="24">
        <v>1605</v>
      </c>
      <c r="B117" s="24">
        <v>110.30000305175781</v>
      </c>
      <c r="C117" s="24">
        <v>103.30000305175781</v>
      </c>
      <c r="D117" s="24">
        <v>8.973237037658691</v>
      </c>
      <c r="E117" s="24">
        <v>9.365941047668457</v>
      </c>
      <c r="F117" s="24">
        <v>18.07352727346541</v>
      </c>
      <c r="G117" s="24" t="s">
        <v>56</v>
      </c>
      <c r="H117" s="24">
        <v>5.113418502824601</v>
      </c>
      <c r="I117" s="24">
        <v>47.91342155458241</v>
      </c>
      <c r="J117" s="24" t="s">
        <v>62</v>
      </c>
      <c r="K117" s="24">
        <v>0.705995298600609</v>
      </c>
      <c r="L117" s="24">
        <v>0.15881576621374607</v>
      </c>
      <c r="M117" s="24">
        <v>0.167134362101783</v>
      </c>
      <c r="N117" s="24">
        <v>0.04842813545280159</v>
      </c>
      <c r="O117" s="24">
        <v>0.028353977495665546</v>
      </c>
      <c r="P117" s="24">
        <v>0.004555833658896412</v>
      </c>
      <c r="Q117" s="24">
        <v>0.0034513233139217272</v>
      </c>
      <c r="R117" s="24">
        <v>0.0007454557870414326</v>
      </c>
      <c r="S117" s="24">
        <v>0.00037200536218029857</v>
      </c>
      <c r="T117" s="24">
        <v>6.704755917764448E-05</v>
      </c>
      <c r="U117" s="24">
        <v>7.549326079682438E-05</v>
      </c>
      <c r="V117" s="24">
        <v>2.7669148342029943E-05</v>
      </c>
      <c r="W117" s="24">
        <v>2.3195783904607545E-05</v>
      </c>
      <c r="X117" s="24">
        <v>67.5</v>
      </c>
    </row>
    <row r="118" spans="1:24" ht="12.75" hidden="1">
      <c r="A118" s="24">
        <v>1606</v>
      </c>
      <c r="B118" s="24">
        <v>114.0999984741211</v>
      </c>
      <c r="C118" s="24">
        <v>124</v>
      </c>
      <c r="D118" s="24">
        <v>8.38317584991455</v>
      </c>
      <c r="E118" s="24">
        <v>8.824751853942871</v>
      </c>
      <c r="F118" s="24">
        <v>15.32395301968247</v>
      </c>
      <c r="G118" s="24" t="s">
        <v>57</v>
      </c>
      <c r="H118" s="24">
        <v>-3.109437242494181</v>
      </c>
      <c r="I118" s="24">
        <v>43.49056123162692</v>
      </c>
      <c r="J118" s="24" t="s">
        <v>60</v>
      </c>
      <c r="K118" s="24">
        <v>0.6324885363917334</v>
      </c>
      <c r="L118" s="24">
        <v>0.0008648429071323559</v>
      </c>
      <c r="M118" s="24">
        <v>-0.15056718660406718</v>
      </c>
      <c r="N118" s="24">
        <v>-0.0005005685625053746</v>
      </c>
      <c r="O118" s="24">
        <v>0.025264427479927437</v>
      </c>
      <c r="P118" s="24">
        <v>9.88103695985271E-05</v>
      </c>
      <c r="Q118" s="24">
        <v>-0.003147435613213441</v>
      </c>
      <c r="R118" s="24">
        <v>-4.0225886456686865E-05</v>
      </c>
      <c r="S118" s="24">
        <v>0.00031931471717830574</v>
      </c>
      <c r="T118" s="24">
        <v>7.0262040475863235E-06</v>
      </c>
      <c r="U118" s="24">
        <v>-7.108262795306142E-05</v>
      </c>
      <c r="V118" s="24">
        <v>-3.168411045244224E-06</v>
      </c>
      <c r="W118" s="24">
        <v>1.950509070975226E-05</v>
      </c>
      <c r="X118" s="24">
        <v>67.5</v>
      </c>
    </row>
    <row r="119" spans="1:24" ht="12.75" hidden="1">
      <c r="A119" s="24">
        <v>1607</v>
      </c>
      <c r="B119" s="24">
        <v>128.66000366210938</v>
      </c>
      <c r="C119" s="24">
        <v>121.76000213623047</v>
      </c>
      <c r="D119" s="24">
        <v>9.0230073928833</v>
      </c>
      <c r="E119" s="24">
        <v>9.696264266967773</v>
      </c>
      <c r="F119" s="24">
        <v>22.051771507638744</v>
      </c>
      <c r="G119" s="24" t="s">
        <v>58</v>
      </c>
      <c r="H119" s="24">
        <v>-2.9777364975202545</v>
      </c>
      <c r="I119" s="24">
        <v>58.18226716458913</v>
      </c>
      <c r="J119" s="24" t="s">
        <v>61</v>
      </c>
      <c r="K119" s="24">
        <v>-0.3136679980157458</v>
      </c>
      <c r="L119" s="24">
        <v>0.15881341141353658</v>
      </c>
      <c r="M119" s="24">
        <v>-0.07254941290807206</v>
      </c>
      <c r="N119" s="24">
        <v>-0.048425548366013677</v>
      </c>
      <c r="O119" s="24">
        <v>-0.0128707709146032</v>
      </c>
      <c r="P119" s="24">
        <v>0.004554761995801018</v>
      </c>
      <c r="Q119" s="24">
        <v>-0.0014160796862801833</v>
      </c>
      <c r="R119" s="24">
        <v>-0.0007443696719321223</v>
      </c>
      <c r="S119" s="24">
        <v>-0.0001908562309285021</v>
      </c>
      <c r="T119" s="24">
        <v>6.667838966532875E-05</v>
      </c>
      <c r="U119" s="24">
        <v>-2.5426215389318008E-05</v>
      </c>
      <c r="V119" s="24">
        <v>-2.7487141383229227E-05</v>
      </c>
      <c r="W119" s="24">
        <v>-1.255371767061799E-05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1608</v>
      </c>
      <c r="B121" s="24">
        <v>100.66</v>
      </c>
      <c r="C121" s="24">
        <v>121.76</v>
      </c>
      <c r="D121" s="24">
        <v>8.514725791792857</v>
      </c>
      <c r="E121" s="24">
        <v>8.75229971969979</v>
      </c>
      <c r="F121" s="24">
        <v>16.331994908433607</v>
      </c>
      <c r="G121" s="24" t="s">
        <v>59</v>
      </c>
      <c r="H121" s="24">
        <v>12.449566713668943</v>
      </c>
      <c r="I121" s="24">
        <v>45.60956671366894</v>
      </c>
      <c r="J121" s="24" t="s">
        <v>73</v>
      </c>
      <c r="K121" s="24">
        <v>0.330510145250316</v>
      </c>
      <c r="M121" s="24" t="s">
        <v>68</v>
      </c>
      <c r="N121" s="24">
        <v>0.2969865526676562</v>
      </c>
      <c r="X121" s="24">
        <v>67.5</v>
      </c>
    </row>
    <row r="122" spans="1:24" ht="12.75" hidden="1">
      <c r="A122" s="24">
        <v>1607</v>
      </c>
      <c r="B122" s="24">
        <v>128.66000366210938</v>
      </c>
      <c r="C122" s="24">
        <v>121.76000213623047</v>
      </c>
      <c r="D122" s="24">
        <v>9.0230073928833</v>
      </c>
      <c r="E122" s="24">
        <v>9.696264266967773</v>
      </c>
      <c r="F122" s="24">
        <v>21.54283702590253</v>
      </c>
      <c r="G122" s="24" t="s">
        <v>56</v>
      </c>
      <c r="H122" s="24">
        <v>-4.3205293872157995</v>
      </c>
      <c r="I122" s="24">
        <v>56.83947427489358</v>
      </c>
      <c r="J122" s="24" t="s">
        <v>62</v>
      </c>
      <c r="K122" s="24">
        <v>0.19233521016866678</v>
      </c>
      <c r="L122" s="24">
        <v>0.5373214118154379</v>
      </c>
      <c r="M122" s="24">
        <v>0.045532568375597146</v>
      </c>
      <c r="N122" s="24">
        <v>0.049305335184782</v>
      </c>
      <c r="O122" s="24">
        <v>0.007724414176194555</v>
      </c>
      <c r="P122" s="24">
        <v>0.015414026492783495</v>
      </c>
      <c r="Q122" s="24">
        <v>0.0009402196050149627</v>
      </c>
      <c r="R122" s="24">
        <v>0.0007589127248787659</v>
      </c>
      <c r="S122" s="24">
        <v>0.00010136733548600414</v>
      </c>
      <c r="T122" s="24">
        <v>0.0002268116580030496</v>
      </c>
      <c r="U122" s="24">
        <v>2.0574964274697644E-05</v>
      </c>
      <c r="V122" s="24">
        <v>2.81613283306989E-05</v>
      </c>
      <c r="W122" s="24">
        <v>6.326416416849452E-06</v>
      </c>
      <c r="X122" s="24">
        <v>67.5</v>
      </c>
    </row>
    <row r="123" spans="1:24" ht="12.75" hidden="1">
      <c r="A123" s="24">
        <v>1605</v>
      </c>
      <c r="B123" s="24">
        <v>110.30000305175781</v>
      </c>
      <c r="C123" s="24">
        <v>103.30000305175781</v>
      </c>
      <c r="D123" s="24">
        <v>8.973237037658691</v>
      </c>
      <c r="E123" s="24">
        <v>9.365941047668457</v>
      </c>
      <c r="F123" s="24">
        <v>19.010661199683927</v>
      </c>
      <c r="G123" s="24" t="s">
        <v>57</v>
      </c>
      <c r="H123" s="24">
        <v>7.597786505850252</v>
      </c>
      <c r="I123" s="24">
        <v>50.397789557608064</v>
      </c>
      <c r="J123" s="24" t="s">
        <v>60</v>
      </c>
      <c r="K123" s="24">
        <v>0.18678932848998542</v>
      </c>
      <c r="L123" s="24">
        <v>0.0029240803125891706</v>
      </c>
      <c r="M123" s="24">
        <v>-0.04409335593485314</v>
      </c>
      <c r="N123" s="24">
        <v>-0.0005100142093149893</v>
      </c>
      <c r="O123" s="24">
        <v>0.0075210647397755</v>
      </c>
      <c r="P123" s="24">
        <v>0.00033448753978680196</v>
      </c>
      <c r="Q123" s="24">
        <v>-0.0009040423834593136</v>
      </c>
      <c r="R123" s="24">
        <v>-4.098139644864292E-05</v>
      </c>
      <c r="S123" s="24">
        <v>0.00010003096931754553</v>
      </c>
      <c r="T123" s="24">
        <v>2.3815242041381588E-05</v>
      </c>
      <c r="U123" s="24">
        <v>-1.927841717889504E-05</v>
      </c>
      <c r="V123" s="24">
        <v>-3.2309447982825625E-06</v>
      </c>
      <c r="W123" s="24">
        <v>6.273116203015556E-06</v>
      </c>
      <c r="X123" s="24">
        <v>67.5</v>
      </c>
    </row>
    <row r="124" spans="1:24" ht="12.75" hidden="1">
      <c r="A124" s="24">
        <v>1606</v>
      </c>
      <c r="B124" s="24">
        <v>114.0999984741211</v>
      </c>
      <c r="C124" s="24">
        <v>124</v>
      </c>
      <c r="D124" s="24">
        <v>8.38317584991455</v>
      </c>
      <c r="E124" s="24">
        <v>8.824751853942871</v>
      </c>
      <c r="F124" s="24">
        <v>15.32395301968247</v>
      </c>
      <c r="G124" s="24" t="s">
        <v>58</v>
      </c>
      <c r="H124" s="24">
        <v>-3.109437242494181</v>
      </c>
      <c r="I124" s="24">
        <v>43.49056123162692</v>
      </c>
      <c r="J124" s="24" t="s">
        <v>61</v>
      </c>
      <c r="K124" s="24">
        <v>0.04585389659435224</v>
      </c>
      <c r="L124" s="24">
        <v>0.5373134553960667</v>
      </c>
      <c r="M124" s="24">
        <v>0.011357409267996846</v>
      </c>
      <c r="N124" s="24">
        <v>-0.04930269732164761</v>
      </c>
      <c r="O124" s="24">
        <v>0.0017607269934606852</v>
      </c>
      <c r="P124" s="24">
        <v>0.01541039684128734</v>
      </c>
      <c r="Q124" s="24">
        <v>0.00025830268013262206</v>
      </c>
      <c r="R124" s="24">
        <v>-0.0007578054164018839</v>
      </c>
      <c r="S124" s="24">
        <v>1.6405544212990234E-05</v>
      </c>
      <c r="T124" s="24">
        <v>0.00022555789157686936</v>
      </c>
      <c r="U124" s="24">
        <v>7.188308979278014E-06</v>
      </c>
      <c r="V124" s="24">
        <v>-2.7975371473134638E-05</v>
      </c>
      <c r="W124" s="24">
        <v>8.194862920427309E-07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1608</v>
      </c>
      <c r="B126" s="100">
        <v>100.66</v>
      </c>
      <c r="C126" s="100">
        <v>121.76</v>
      </c>
      <c r="D126" s="100">
        <v>8.514725791792857</v>
      </c>
      <c r="E126" s="100">
        <v>8.75229971969979</v>
      </c>
      <c r="F126" s="100">
        <v>12.933775242550926</v>
      </c>
      <c r="G126" s="100" t="s">
        <v>59</v>
      </c>
      <c r="H126" s="100">
        <v>2.9595241666471566</v>
      </c>
      <c r="I126" s="100">
        <v>36.11952416664716</v>
      </c>
      <c r="J126" s="100" t="s">
        <v>73</v>
      </c>
      <c r="K126" s="100">
        <v>0.24163129465062527</v>
      </c>
      <c r="M126" s="100" t="s">
        <v>68</v>
      </c>
      <c r="N126" s="100">
        <v>0.139258650617084</v>
      </c>
      <c r="X126" s="100">
        <v>67.5</v>
      </c>
    </row>
    <row r="127" spans="1:24" s="100" customFormat="1" ht="12.75">
      <c r="A127" s="100">
        <v>1607</v>
      </c>
      <c r="B127" s="100">
        <v>128.66000366210938</v>
      </c>
      <c r="C127" s="100">
        <v>121.76000213623047</v>
      </c>
      <c r="D127" s="100">
        <v>9.0230073928833</v>
      </c>
      <c r="E127" s="100">
        <v>9.696264266967773</v>
      </c>
      <c r="F127" s="100">
        <v>21.54283702590253</v>
      </c>
      <c r="G127" s="100" t="s">
        <v>56</v>
      </c>
      <c r="H127" s="100">
        <v>-4.3205293872157995</v>
      </c>
      <c r="I127" s="100">
        <v>56.83947427489358</v>
      </c>
      <c r="J127" s="100" t="s">
        <v>62</v>
      </c>
      <c r="K127" s="100">
        <v>0.4483231020943684</v>
      </c>
      <c r="L127" s="100">
        <v>0.16315141863896004</v>
      </c>
      <c r="M127" s="100">
        <v>0.10613437114560777</v>
      </c>
      <c r="N127" s="100">
        <v>0.049022999257885884</v>
      </c>
      <c r="O127" s="100">
        <v>0.01800567239490006</v>
      </c>
      <c r="P127" s="100">
        <v>0.00468031870093793</v>
      </c>
      <c r="Q127" s="100">
        <v>0.0021916539118103824</v>
      </c>
      <c r="R127" s="100">
        <v>0.000754562176906164</v>
      </c>
      <c r="S127" s="100">
        <v>0.00023623654503493523</v>
      </c>
      <c r="T127" s="100">
        <v>6.886358859651866E-05</v>
      </c>
      <c r="U127" s="100">
        <v>4.792722637963017E-05</v>
      </c>
      <c r="V127" s="100">
        <v>2.8000515963362072E-05</v>
      </c>
      <c r="W127" s="100">
        <v>1.4732975057270655E-05</v>
      </c>
      <c r="X127" s="100">
        <v>67.5</v>
      </c>
    </row>
    <row r="128" spans="1:24" s="100" customFormat="1" ht="12.75">
      <c r="A128" s="100">
        <v>1606</v>
      </c>
      <c r="B128" s="100">
        <v>114.0999984741211</v>
      </c>
      <c r="C128" s="100">
        <v>124</v>
      </c>
      <c r="D128" s="100">
        <v>8.38317584991455</v>
      </c>
      <c r="E128" s="100">
        <v>8.824751853942871</v>
      </c>
      <c r="F128" s="100">
        <v>19.056774858646587</v>
      </c>
      <c r="G128" s="100" t="s">
        <v>57</v>
      </c>
      <c r="H128" s="100">
        <v>7.484599201346796</v>
      </c>
      <c r="I128" s="100">
        <v>54.08459767546789</v>
      </c>
      <c r="J128" s="100" t="s">
        <v>60</v>
      </c>
      <c r="K128" s="100">
        <v>-0.17243520117692848</v>
      </c>
      <c r="L128" s="100">
        <v>0.0008880453820411131</v>
      </c>
      <c r="M128" s="100">
        <v>0.041932714116808115</v>
      </c>
      <c r="N128" s="100">
        <v>-0.0005071740754036917</v>
      </c>
      <c r="O128" s="100">
        <v>-0.0067456785590969594</v>
      </c>
      <c r="P128" s="100">
        <v>0.00010158851160491845</v>
      </c>
      <c r="Q128" s="100">
        <v>0.0009184548071043347</v>
      </c>
      <c r="R128" s="100">
        <v>-4.077004490108217E-05</v>
      </c>
      <c r="S128" s="100">
        <v>-7.349622584095362E-05</v>
      </c>
      <c r="T128" s="100">
        <v>7.234503998275539E-06</v>
      </c>
      <c r="U128" s="100">
        <v>2.3466054430412202E-05</v>
      </c>
      <c r="V128" s="100">
        <v>-3.2176369884613334E-06</v>
      </c>
      <c r="W128" s="100">
        <v>-4.111661538865671E-06</v>
      </c>
      <c r="X128" s="100">
        <v>67.5</v>
      </c>
    </row>
    <row r="129" spans="1:24" s="100" customFormat="1" ht="12.75">
      <c r="A129" s="100">
        <v>1605</v>
      </c>
      <c r="B129" s="100">
        <v>110.30000305175781</v>
      </c>
      <c r="C129" s="100">
        <v>103.30000305175781</v>
      </c>
      <c r="D129" s="100">
        <v>8.973237037658691</v>
      </c>
      <c r="E129" s="100">
        <v>9.365941047668457</v>
      </c>
      <c r="F129" s="100">
        <v>18.566946370270507</v>
      </c>
      <c r="G129" s="100" t="s">
        <v>58</v>
      </c>
      <c r="H129" s="100">
        <v>6.421486199328591</v>
      </c>
      <c r="I129" s="100">
        <v>49.2214892510864</v>
      </c>
      <c r="J129" s="100" t="s">
        <v>61</v>
      </c>
      <c r="K129" s="100">
        <v>0.41383536009697097</v>
      </c>
      <c r="L129" s="100">
        <v>0.1631490017723205</v>
      </c>
      <c r="M129" s="100">
        <v>0.09749949858984742</v>
      </c>
      <c r="N129" s="100">
        <v>-0.049020375668653526</v>
      </c>
      <c r="O129" s="100">
        <v>0.016694312180194956</v>
      </c>
      <c r="P129" s="100">
        <v>0.004679216057916028</v>
      </c>
      <c r="Q129" s="100">
        <v>0.0019899215151509596</v>
      </c>
      <c r="R129" s="100">
        <v>-0.0007534599407109398</v>
      </c>
      <c r="S129" s="100">
        <v>0.0002245128281350055</v>
      </c>
      <c r="T129" s="100">
        <v>6.848252175766828E-05</v>
      </c>
      <c r="U129" s="100">
        <v>4.178951205641494E-05</v>
      </c>
      <c r="V129" s="100">
        <v>-2.7815026629952733E-05</v>
      </c>
      <c r="W129" s="100">
        <v>1.4147607339333815E-05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1608</v>
      </c>
      <c r="B131" s="24">
        <v>100.66</v>
      </c>
      <c r="C131" s="24">
        <v>121.76</v>
      </c>
      <c r="D131" s="24">
        <v>8.514725791792857</v>
      </c>
      <c r="E131" s="24">
        <v>8.75229971969979</v>
      </c>
      <c r="F131" s="24">
        <v>16.660377648228913</v>
      </c>
      <c r="G131" s="24" t="s">
        <v>59</v>
      </c>
      <c r="H131" s="24">
        <v>13.36662519686606</v>
      </c>
      <c r="I131" s="24">
        <v>46.52662519686606</v>
      </c>
      <c r="J131" s="24" t="s">
        <v>73</v>
      </c>
      <c r="K131" s="24">
        <v>0.7836323357638212</v>
      </c>
      <c r="M131" s="24" t="s">
        <v>68</v>
      </c>
      <c r="N131" s="24">
        <v>0.5238458582655293</v>
      </c>
      <c r="X131" s="24">
        <v>67.5</v>
      </c>
    </row>
    <row r="132" spans="1:24" ht="12.75" hidden="1">
      <c r="A132" s="24">
        <v>1606</v>
      </c>
      <c r="B132" s="24">
        <v>114.0999984741211</v>
      </c>
      <c r="C132" s="24">
        <v>124</v>
      </c>
      <c r="D132" s="24">
        <v>8.38317584991455</v>
      </c>
      <c r="E132" s="24">
        <v>8.824751853942871</v>
      </c>
      <c r="F132" s="24">
        <v>18.14898643189838</v>
      </c>
      <c r="G132" s="24" t="s">
        <v>56</v>
      </c>
      <c r="H132" s="24">
        <v>4.908225591473048</v>
      </c>
      <c r="I132" s="24">
        <v>51.50822406559414</v>
      </c>
      <c r="J132" s="24" t="s">
        <v>62</v>
      </c>
      <c r="K132" s="24">
        <v>0.6941702996040684</v>
      </c>
      <c r="L132" s="24">
        <v>0.5207511891791496</v>
      </c>
      <c r="M132" s="24">
        <v>0.16433505263685397</v>
      </c>
      <c r="N132" s="24">
        <v>0.05059056274180363</v>
      </c>
      <c r="O132" s="24">
        <v>0.02787905742563094</v>
      </c>
      <c r="P132" s="24">
        <v>0.014938598357979156</v>
      </c>
      <c r="Q132" s="24">
        <v>0.00339357704038484</v>
      </c>
      <c r="R132" s="24">
        <v>0.0007787288314301794</v>
      </c>
      <c r="S132" s="24">
        <v>0.00036576605305178243</v>
      </c>
      <c r="T132" s="24">
        <v>0.00021981077519028582</v>
      </c>
      <c r="U132" s="24">
        <v>7.424316465113001E-05</v>
      </c>
      <c r="V132" s="24">
        <v>2.889543842846325E-05</v>
      </c>
      <c r="W132" s="24">
        <v>2.2805481832249405E-05</v>
      </c>
      <c r="X132" s="24">
        <v>67.5</v>
      </c>
    </row>
    <row r="133" spans="1:24" ht="12.75" hidden="1">
      <c r="A133" s="24">
        <v>1605</v>
      </c>
      <c r="B133" s="24">
        <v>110.30000305175781</v>
      </c>
      <c r="C133" s="24">
        <v>103.30000305175781</v>
      </c>
      <c r="D133" s="24">
        <v>8.973237037658691</v>
      </c>
      <c r="E133" s="24">
        <v>9.365941047668457</v>
      </c>
      <c r="F133" s="24">
        <v>18.566946370270507</v>
      </c>
      <c r="G133" s="24" t="s">
        <v>57</v>
      </c>
      <c r="H133" s="24">
        <v>6.421486199328591</v>
      </c>
      <c r="I133" s="24">
        <v>49.2214892510864</v>
      </c>
      <c r="J133" s="24" t="s">
        <v>60</v>
      </c>
      <c r="K133" s="24">
        <v>0.26462989574536455</v>
      </c>
      <c r="L133" s="24">
        <v>0.0028341868526632103</v>
      </c>
      <c r="M133" s="24">
        <v>-0.06436996598393216</v>
      </c>
      <c r="N133" s="24">
        <v>-0.0005231476797672863</v>
      </c>
      <c r="O133" s="24">
        <v>0.010349249068474778</v>
      </c>
      <c r="P133" s="24">
        <v>0.000324200732715378</v>
      </c>
      <c r="Q133" s="24">
        <v>-0.001410702572742752</v>
      </c>
      <c r="R133" s="24">
        <v>-4.203490190925974E-05</v>
      </c>
      <c r="S133" s="24">
        <v>0.00011255730937596572</v>
      </c>
      <c r="T133" s="24">
        <v>2.307989867951415E-05</v>
      </c>
      <c r="U133" s="24">
        <v>-3.612471597820818E-05</v>
      </c>
      <c r="V133" s="24">
        <v>-3.314257521649136E-06</v>
      </c>
      <c r="W133" s="24">
        <v>6.297774798677014E-06</v>
      </c>
      <c r="X133" s="24">
        <v>67.5</v>
      </c>
    </row>
    <row r="134" spans="1:24" ht="12.75" hidden="1">
      <c r="A134" s="24">
        <v>1607</v>
      </c>
      <c r="B134" s="24">
        <v>128.66000366210938</v>
      </c>
      <c r="C134" s="24">
        <v>121.76000213623047</v>
      </c>
      <c r="D134" s="24">
        <v>9.0230073928833</v>
      </c>
      <c r="E134" s="24">
        <v>9.696264266967773</v>
      </c>
      <c r="F134" s="24">
        <v>18.726950671418408</v>
      </c>
      <c r="G134" s="24" t="s">
        <v>58</v>
      </c>
      <c r="H134" s="24">
        <v>-11.750075449987378</v>
      </c>
      <c r="I134" s="24">
        <v>49.40992821212199</v>
      </c>
      <c r="J134" s="24" t="s">
        <v>61</v>
      </c>
      <c r="K134" s="24">
        <v>-0.6417502809739934</v>
      </c>
      <c r="L134" s="24">
        <v>0.52074347659513</v>
      </c>
      <c r="M134" s="24">
        <v>-0.1512035614804922</v>
      </c>
      <c r="N134" s="24">
        <v>-0.05058785778264903</v>
      </c>
      <c r="O134" s="24">
        <v>-0.025886963643121638</v>
      </c>
      <c r="P134" s="24">
        <v>0.014935080006010158</v>
      </c>
      <c r="Q134" s="24">
        <v>-0.0030864677837755105</v>
      </c>
      <c r="R134" s="24">
        <v>-0.0007775935055812206</v>
      </c>
      <c r="S134" s="24">
        <v>-0.0003480167491244099</v>
      </c>
      <c r="T134" s="24">
        <v>0.00021859573455741932</v>
      </c>
      <c r="U134" s="24">
        <v>-6.486179455510456E-05</v>
      </c>
      <c r="V134" s="24">
        <v>-2.870473931345315E-05</v>
      </c>
      <c r="W134" s="24">
        <v>-2.1918668622573915E-05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1608</v>
      </c>
      <c r="B136" s="24">
        <v>100.66</v>
      </c>
      <c r="C136" s="24">
        <v>121.76</v>
      </c>
      <c r="D136" s="24">
        <v>8.514725791792857</v>
      </c>
      <c r="E136" s="24">
        <v>8.75229971969979</v>
      </c>
      <c r="F136" s="24">
        <v>12.933775242550926</v>
      </c>
      <c r="G136" s="24" t="s">
        <v>59</v>
      </c>
      <c r="H136" s="24">
        <v>2.9595241666471566</v>
      </c>
      <c r="I136" s="24">
        <v>36.11952416664716</v>
      </c>
      <c r="J136" s="24" t="s">
        <v>73</v>
      </c>
      <c r="K136" s="24">
        <v>0.12888828100113753</v>
      </c>
      <c r="M136" s="24" t="s">
        <v>68</v>
      </c>
      <c r="N136" s="24">
        <v>0.0951921551425591</v>
      </c>
      <c r="X136" s="24">
        <v>67.5</v>
      </c>
    </row>
    <row r="137" spans="1:24" ht="12.75" hidden="1">
      <c r="A137" s="24">
        <v>1606</v>
      </c>
      <c r="B137" s="24">
        <v>114.0999984741211</v>
      </c>
      <c r="C137" s="24">
        <v>124</v>
      </c>
      <c r="D137" s="24">
        <v>8.38317584991455</v>
      </c>
      <c r="E137" s="24">
        <v>8.824751853942871</v>
      </c>
      <c r="F137" s="24">
        <v>18.14898643189838</v>
      </c>
      <c r="G137" s="24" t="s">
        <v>56</v>
      </c>
      <c r="H137" s="24">
        <v>4.908225591473048</v>
      </c>
      <c r="I137" s="24">
        <v>51.50822406559414</v>
      </c>
      <c r="J137" s="24" t="s">
        <v>62</v>
      </c>
      <c r="K137" s="24">
        <v>0.2506975299111382</v>
      </c>
      <c r="L137" s="24">
        <v>0.244913228910923</v>
      </c>
      <c r="M137" s="24">
        <v>0.05934923775193825</v>
      </c>
      <c r="N137" s="24">
        <v>0.048799335854681644</v>
      </c>
      <c r="O137" s="24">
        <v>0.010068491470236933</v>
      </c>
      <c r="P137" s="24">
        <v>0.0070258225675229055</v>
      </c>
      <c r="Q137" s="24">
        <v>0.0012255411258605788</v>
      </c>
      <c r="R137" s="24">
        <v>0.0007511633087147424</v>
      </c>
      <c r="S137" s="24">
        <v>0.0001320952238668446</v>
      </c>
      <c r="T137" s="24">
        <v>0.00010337852383246242</v>
      </c>
      <c r="U137" s="24">
        <v>2.6801799430827115E-05</v>
      </c>
      <c r="V137" s="24">
        <v>2.7881534641104215E-05</v>
      </c>
      <c r="W137" s="24">
        <v>8.236223901905118E-06</v>
      </c>
      <c r="X137" s="24">
        <v>67.5</v>
      </c>
    </row>
    <row r="138" spans="1:24" ht="12.75" hidden="1">
      <c r="A138" s="24">
        <v>1607</v>
      </c>
      <c r="B138" s="24">
        <v>128.66000366210938</v>
      </c>
      <c r="C138" s="24">
        <v>121.76000213623047</v>
      </c>
      <c r="D138" s="24">
        <v>9.0230073928833</v>
      </c>
      <c r="E138" s="24">
        <v>9.696264266967773</v>
      </c>
      <c r="F138" s="24">
        <v>22.051771507638744</v>
      </c>
      <c r="G138" s="24" t="s">
        <v>57</v>
      </c>
      <c r="H138" s="24">
        <v>-2.9777364975202545</v>
      </c>
      <c r="I138" s="24">
        <v>58.18226716458913</v>
      </c>
      <c r="J138" s="24" t="s">
        <v>60</v>
      </c>
      <c r="K138" s="24">
        <v>0.22876046284757034</v>
      </c>
      <c r="L138" s="24">
        <v>-0.0013320387703329942</v>
      </c>
      <c r="M138" s="24">
        <v>-0.053876385650961305</v>
      </c>
      <c r="N138" s="24">
        <v>-0.0005045031873243616</v>
      </c>
      <c r="O138" s="24">
        <v>0.0092313542311044</v>
      </c>
      <c r="P138" s="24">
        <v>-0.0001524858255267125</v>
      </c>
      <c r="Q138" s="24">
        <v>-0.0010986647807108133</v>
      </c>
      <c r="R138" s="24">
        <v>-4.056076992274971E-05</v>
      </c>
      <c r="S138" s="24">
        <v>0.00012439962238378546</v>
      </c>
      <c r="T138" s="24">
        <v>-1.0864097608244024E-05</v>
      </c>
      <c r="U138" s="24">
        <v>-2.3009944050148262E-05</v>
      </c>
      <c r="V138" s="24">
        <v>-3.1985893097967038E-06</v>
      </c>
      <c r="W138" s="24">
        <v>7.843665302892797E-06</v>
      </c>
      <c r="X138" s="24">
        <v>67.5</v>
      </c>
    </row>
    <row r="139" spans="1:24" ht="12.75" hidden="1">
      <c r="A139" s="24">
        <v>1605</v>
      </c>
      <c r="B139" s="24">
        <v>110.30000305175781</v>
      </c>
      <c r="C139" s="24">
        <v>103.30000305175781</v>
      </c>
      <c r="D139" s="24">
        <v>8.973237037658691</v>
      </c>
      <c r="E139" s="24">
        <v>9.365941047668457</v>
      </c>
      <c r="F139" s="24">
        <v>19.010661199683927</v>
      </c>
      <c r="G139" s="24" t="s">
        <v>58</v>
      </c>
      <c r="H139" s="24">
        <v>7.597786505850252</v>
      </c>
      <c r="I139" s="24">
        <v>50.397789557608064</v>
      </c>
      <c r="J139" s="24" t="s">
        <v>61</v>
      </c>
      <c r="K139" s="24">
        <v>0.10255682396267644</v>
      </c>
      <c r="L139" s="24">
        <v>-0.24490960652511876</v>
      </c>
      <c r="M139" s="24">
        <v>0.02489311332326638</v>
      </c>
      <c r="N139" s="24">
        <v>-0.0487967279271059</v>
      </c>
      <c r="O139" s="24">
        <v>0.004019529766789241</v>
      </c>
      <c r="P139" s="24">
        <v>-0.00702416762494515</v>
      </c>
      <c r="Q139" s="24">
        <v>0.0005430347602145515</v>
      </c>
      <c r="R139" s="24">
        <v>-0.0007500674238377195</v>
      </c>
      <c r="S139" s="24">
        <v>4.4428393164769874E-05</v>
      </c>
      <c r="T139" s="24">
        <v>-0.00010280608237326013</v>
      </c>
      <c r="U139" s="24">
        <v>1.3743323016626341E-05</v>
      </c>
      <c r="V139" s="24">
        <v>-2.7697454763395655E-05</v>
      </c>
      <c r="W139" s="24">
        <v>2.512428860387654E-06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1608</v>
      </c>
      <c r="B141" s="24">
        <v>89.98</v>
      </c>
      <c r="C141" s="24">
        <v>125.88</v>
      </c>
      <c r="D141" s="24">
        <v>8.582715504695463</v>
      </c>
      <c r="E141" s="24">
        <v>8.848179283123022</v>
      </c>
      <c r="F141" s="24">
        <v>13.902498518884641</v>
      </c>
      <c r="G141" s="24" t="s">
        <v>59</v>
      </c>
      <c r="H141" s="24">
        <v>16.019972015395894</v>
      </c>
      <c r="I141" s="24">
        <v>38.4999720153959</v>
      </c>
      <c r="J141" s="24" t="s">
        <v>73</v>
      </c>
      <c r="K141" s="24">
        <v>1.305383090511687</v>
      </c>
      <c r="M141" s="24" t="s">
        <v>68</v>
      </c>
      <c r="N141" s="24">
        <v>0.7015898872804206</v>
      </c>
      <c r="X141" s="24">
        <v>67.5</v>
      </c>
    </row>
    <row r="142" spans="1:24" ht="12.75" hidden="1">
      <c r="A142" s="24">
        <v>1605</v>
      </c>
      <c r="B142" s="24">
        <v>95.45999908447266</v>
      </c>
      <c r="C142" s="24">
        <v>101.05999755859375</v>
      </c>
      <c r="D142" s="24">
        <v>9.002734184265137</v>
      </c>
      <c r="E142" s="24">
        <v>9.356637954711914</v>
      </c>
      <c r="F142" s="24">
        <v>16.195985159459184</v>
      </c>
      <c r="G142" s="24" t="s">
        <v>56</v>
      </c>
      <c r="H142" s="24">
        <v>14.808630695481</v>
      </c>
      <c r="I142" s="24">
        <v>42.768629779953656</v>
      </c>
      <c r="J142" s="24" t="s">
        <v>62</v>
      </c>
      <c r="K142" s="24">
        <v>1.0908793121880167</v>
      </c>
      <c r="L142" s="24">
        <v>0.19555991808291495</v>
      </c>
      <c r="M142" s="24">
        <v>0.2582502180635521</v>
      </c>
      <c r="N142" s="24">
        <v>0.09190660628159676</v>
      </c>
      <c r="O142" s="24">
        <v>0.04381171158058104</v>
      </c>
      <c r="P142" s="24">
        <v>0.0056101549351047116</v>
      </c>
      <c r="Q142" s="24">
        <v>0.005332871569158316</v>
      </c>
      <c r="R142" s="24">
        <v>0.0014147378427665095</v>
      </c>
      <c r="S142" s="24">
        <v>0.0005748142216280931</v>
      </c>
      <c r="T142" s="24">
        <v>8.253645911390278E-05</v>
      </c>
      <c r="U142" s="24">
        <v>0.00011664085362175269</v>
      </c>
      <c r="V142" s="24">
        <v>5.251324329590224E-05</v>
      </c>
      <c r="W142" s="24">
        <v>3.583962324056282E-05</v>
      </c>
      <c r="X142" s="24">
        <v>67.5</v>
      </c>
    </row>
    <row r="143" spans="1:24" ht="12.75" hidden="1">
      <c r="A143" s="24">
        <v>1607</v>
      </c>
      <c r="B143" s="24">
        <v>120.68000030517578</v>
      </c>
      <c r="C143" s="24">
        <v>101.08000183105469</v>
      </c>
      <c r="D143" s="24">
        <v>9.130087852478027</v>
      </c>
      <c r="E143" s="24">
        <v>9.935047149658203</v>
      </c>
      <c r="F143" s="24">
        <v>16.84915716150086</v>
      </c>
      <c r="G143" s="24" t="s">
        <v>57</v>
      </c>
      <c r="H143" s="24">
        <v>-9.260631067937197</v>
      </c>
      <c r="I143" s="24">
        <v>43.91936923723859</v>
      </c>
      <c r="J143" s="24" t="s">
        <v>60</v>
      </c>
      <c r="K143" s="24">
        <v>0.970414172856262</v>
      </c>
      <c r="L143" s="24">
        <v>-0.001062713919615349</v>
      </c>
      <c r="M143" s="24">
        <v>-0.23105806466807205</v>
      </c>
      <c r="N143" s="24">
        <v>-0.0009499132181039443</v>
      </c>
      <c r="O143" s="24">
        <v>0.03875540911747408</v>
      </c>
      <c r="P143" s="24">
        <v>-0.00012182094367415775</v>
      </c>
      <c r="Q143" s="24">
        <v>-0.00483218375719911</v>
      </c>
      <c r="R143" s="24">
        <v>-7.635344854880153E-05</v>
      </c>
      <c r="S143" s="24">
        <v>0.0004892079690552182</v>
      </c>
      <c r="T143" s="24">
        <v>-8.692395410746227E-06</v>
      </c>
      <c r="U143" s="24">
        <v>-0.00010926537472085107</v>
      </c>
      <c r="V143" s="24">
        <v>-6.0167673719293815E-06</v>
      </c>
      <c r="W143" s="24">
        <v>2.986045551315458E-05</v>
      </c>
      <c r="X143" s="24">
        <v>67.5</v>
      </c>
    </row>
    <row r="144" spans="1:24" ht="12.75" hidden="1">
      <c r="A144" s="24">
        <v>1606</v>
      </c>
      <c r="B144" s="24">
        <v>101.4800033569336</v>
      </c>
      <c r="C144" s="24">
        <v>120.77999877929688</v>
      </c>
      <c r="D144" s="24">
        <v>8.74564266204834</v>
      </c>
      <c r="E144" s="24">
        <v>8.8798246383667</v>
      </c>
      <c r="F144" s="24">
        <v>13.21476647337182</v>
      </c>
      <c r="G144" s="24" t="s">
        <v>58</v>
      </c>
      <c r="H144" s="24">
        <v>1.9510639465843553</v>
      </c>
      <c r="I144" s="24">
        <v>35.931067303517956</v>
      </c>
      <c r="J144" s="24" t="s">
        <v>61</v>
      </c>
      <c r="K144" s="24">
        <v>-0.49831115468098575</v>
      </c>
      <c r="L144" s="24">
        <v>-0.19555703055559384</v>
      </c>
      <c r="M144" s="24">
        <v>-0.11534880095483108</v>
      </c>
      <c r="N144" s="24">
        <v>-0.09190169717191578</v>
      </c>
      <c r="O144" s="24">
        <v>-0.020432433427206506</v>
      </c>
      <c r="P144" s="24">
        <v>-0.00560883214703044</v>
      </c>
      <c r="Q144" s="24">
        <v>-0.002255996300927414</v>
      </c>
      <c r="R144" s="24">
        <v>-0.001412675941130995</v>
      </c>
      <c r="S144" s="24">
        <v>-0.00030180615036605745</v>
      </c>
      <c r="T144" s="24">
        <v>-8.207745942147688E-05</v>
      </c>
      <c r="U144" s="24">
        <v>-4.0818704299905697E-05</v>
      </c>
      <c r="V144" s="24">
        <v>-5.2167415422337227E-05</v>
      </c>
      <c r="W144" s="24">
        <v>-1.9819984625937713E-05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1608</v>
      </c>
      <c r="B146" s="24">
        <v>89.98</v>
      </c>
      <c r="C146" s="24">
        <v>125.88</v>
      </c>
      <c r="D146" s="24">
        <v>8.582715504695463</v>
      </c>
      <c r="E146" s="24">
        <v>8.848179283123022</v>
      </c>
      <c r="F146" s="24">
        <v>10.858578504326374</v>
      </c>
      <c r="G146" s="24" t="s">
        <v>59</v>
      </c>
      <c r="H146" s="24">
        <v>7.590491859839027</v>
      </c>
      <c r="I146" s="24">
        <v>30.07049185983903</v>
      </c>
      <c r="J146" s="24" t="s">
        <v>73</v>
      </c>
      <c r="K146" s="24">
        <v>0.46506922137078394</v>
      </c>
      <c r="M146" s="24" t="s">
        <v>68</v>
      </c>
      <c r="N146" s="24">
        <v>0.25533636475126614</v>
      </c>
      <c r="X146" s="24">
        <v>67.5</v>
      </c>
    </row>
    <row r="147" spans="1:24" ht="12.75" hidden="1">
      <c r="A147" s="24">
        <v>1605</v>
      </c>
      <c r="B147" s="24">
        <v>95.45999908447266</v>
      </c>
      <c r="C147" s="24">
        <v>101.05999755859375</v>
      </c>
      <c r="D147" s="24">
        <v>9.002734184265137</v>
      </c>
      <c r="E147" s="24">
        <v>9.356637954711914</v>
      </c>
      <c r="F147" s="24">
        <v>16.195985159459184</v>
      </c>
      <c r="G147" s="24" t="s">
        <v>56</v>
      </c>
      <c r="H147" s="24">
        <v>14.808630695481</v>
      </c>
      <c r="I147" s="24">
        <v>42.768629779953656</v>
      </c>
      <c r="J147" s="24" t="s">
        <v>62</v>
      </c>
      <c r="K147" s="24">
        <v>0.6488175482692636</v>
      </c>
      <c r="L147" s="24">
        <v>0.10947497271391037</v>
      </c>
      <c r="M147" s="24">
        <v>0.15359843857051245</v>
      </c>
      <c r="N147" s="24">
        <v>0.08846947829507708</v>
      </c>
      <c r="O147" s="24">
        <v>0.02605774449886217</v>
      </c>
      <c r="P147" s="24">
        <v>0.0031406320704694883</v>
      </c>
      <c r="Q147" s="24">
        <v>0.003171883842235392</v>
      </c>
      <c r="R147" s="24">
        <v>0.001361815604834822</v>
      </c>
      <c r="S147" s="24">
        <v>0.0003418925212910296</v>
      </c>
      <c r="T147" s="24">
        <v>4.622012722769638E-05</v>
      </c>
      <c r="U147" s="24">
        <v>6.938528798848999E-05</v>
      </c>
      <c r="V147" s="24">
        <v>5.054013805077704E-05</v>
      </c>
      <c r="W147" s="24">
        <v>2.131646161190252E-05</v>
      </c>
      <c r="X147" s="24">
        <v>67.5</v>
      </c>
    </row>
    <row r="148" spans="1:24" ht="12.75" hidden="1">
      <c r="A148" s="24">
        <v>1606</v>
      </c>
      <c r="B148" s="24">
        <v>101.4800033569336</v>
      </c>
      <c r="C148" s="24">
        <v>120.77999877929688</v>
      </c>
      <c r="D148" s="24">
        <v>8.74564266204834</v>
      </c>
      <c r="E148" s="24">
        <v>8.8798246383667</v>
      </c>
      <c r="F148" s="24">
        <v>12.839280159877553</v>
      </c>
      <c r="G148" s="24" t="s">
        <v>57</v>
      </c>
      <c r="H148" s="24">
        <v>0.9301133282818483</v>
      </c>
      <c r="I148" s="24">
        <v>34.91011668521544</v>
      </c>
      <c r="J148" s="24" t="s">
        <v>60</v>
      </c>
      <c r="K148" s="24">
        <v>0.2538514324323482</v>
      </c>
      <c r="L148" s="24">
        <v>-0.0005944597733772493</v>
      </c>
      <c r="M148" s="24">
        <v>-0.061698330448399286</v>
      </c>
      <c r="N148" s="24">
        <v>-0.0009146692493743947</v>
      </c>
      <c r="O148" s="24">
        <v>0.009935884462579868</v>
      </c>
      <c r="P148" s="24">
        <v>-6.811861531147185E-05</v>
      </c>
      <c r="Q148" s="24">
        <v>-0.0013498405637402016</v>
      </c>
      <c r="R148" s="24">
        <v>-7.352771529879412E-05</v>
      </c>
      <c r="S148" s="24">
        <v>0.00010873037694913343</v>
      </c>
      <c r="T148" s="24">
        <v>-4.860563148169736E-06</v>
      </c>
      <c r="U148" s="24">
        <v>-3.441251834474885E-05</v>
      </c>
      <c r="V148" s="24">
        <v>-5.8002049616171606E-06</v>
      </c>
      <c r="W148" s="24">
        <v>6.104959925129319E-06</v>
      </c>
      <c r="X148" s="24">
        <v>67.5</v>
      </c>
    </row>
    <row r="149" spans="1:24" ht="12.75" hidden="1">
      <c r="A149" s="24">
        <v>1607</v>
      </c>
      <c r="B149" s="24">
        <v>120.68000030517578</v>
      </c>
      <c r="C149" s="24">
        <v>101.08000183105469</v>
      </c>
      <c r="D149" s="24">
        <v>9.130087852478027</v>
      </c>
      <c r="E149" s="24">
        <v>9.935047149658203</v>
      </c>
      <c r="F149" s="24">
        <v>20.137261354647336</v>
      </c>
      <c r="G149" s="24" t="s">
        <v>58</v>
      </c>
      <c r="H149" s="24">
        <v>-0.6897891697274332</v>
      </c>
      <c r="I149" s="24">
        <v>52.49021113544835</v>
      </c>
      <c r="J149" s="24" t="s">
        <v>61</v>
      </c>
      <c r="K149" s="24">
        <v>-0.5970960234285464</v>
      </c>
      <c r="L149" s="24">
        <v>-0.10947335871475423</v>
      </c>
      <c r="M149" s="24">
        <v>-0.14066199327174206</v>
      </c>
      <c r="N149" s="24">
        <v>-0.088464749872293</v>
      </c>
      <c r="O149" s="24">
        <v>-0.024089089819132763</v>
      </c>
      <c r="P149" s="24">
        <v>-0.003139893255559735</v>
      </c>
      <c r="Q149" s="24">
        <v>-0.0028703270826014736</v>
      </c>
      <c r="R149" s="24">
        <v>-0.001359829186572553</v>
      </c>
      <c r="S149" s="24">
        <v>-0.0003241422546402065</v>
      </c>
      <c r="T149" s="24">
        <v>-4.596384543124187E-05</v>
      </c>
      <c r="U149" s="24">
        <v>-6.0250284401138023E-05</v>
      </c>
      <c r="V149" s="24">
        <v>-5.020620655451707E-05</v>
      </c>
      <c r="W149" s="24">
        <v>-2.042354033864547E-05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1608</v>
      </c>
      <c r="B151" s="24">
        <v>89.98</v>
      </c>
      <c r="C151" s="24">
        <v>125.88</v>
      </c>
      <c r="D151" s="24">
        <v>8.582715504695463</v>
      </c>
      <c r="E151" s="24">
        <v>8.848179283123022</v>
      </c>
      <c r="F151" s="24">
        <v>13.902498518884641</v>
      </c>
      <c r="G151" s="24" t="s">
        <v>59</v>
      </c>
      <c r="H151" s="24">
        <v>16.019972015395894</v>
      </c>
      <c r="I151" s="24">
        <v>38.4999720153959</v>
      </c>
      <c r="J151" s="24" t="s">
        <v>73</v>
      </c>
      <c r="K151" s="24">
        <v>0.3429794199754393</v>
      </c>
      <c r="M151" s="24" t="s">
        <v>68</v>
      </c>
      <c r="N151" s="24">
        <v>0.23847583924928417</v>
      </c>
      <c r="X151" s="24">
        <v>67.5</v>
      </c>
    </row>
    <row r="152" spans="1:24" ht="12.75" hidden="1">
      <c r="A152" s="24">
        <v>1607</v>
      </c>
      <c r="B152" s="24">
        <v>120.68000030517578</v>
      </c>
      <c r="C152" s="24">
        <v>101.08000183105469</v>
      </c>
      <c r="D152" s="24">
        <v>9.130087852478027</v>
      </c>
      <c r="E152" s="24">
        <v>9.935047149658203</v>
      </c>
      <c r="F152" s="24">
        <v>21.061460817679524</v>
      </c>
      <c r="G152" s="24" t="s">
        <v>56</v>
      </c>
      <c r="H152" s="24">
        <v>1.7192486875794089</v>
      </c>
      <c r="I152" s="24">
        <v>54.8992489927552</v>
      </c>
      <c r="J152" s="24" t="s">
        <v>62</v>
      </c>
      <c r="K152" s="24">
        <v>0.45098240013903423</v>
      </c>
      <c r="L152" s="24">
        <v>0.3459638859793511</v>
      </c>
      <c r="M152" s="24">
        <v>0.10676359188692695</v>
      </c>
      <c r="N152" s="24">
        <v>0.08984107567083185</v>
      </c>
      <c r="O152" s="24">
        <v>0.01811211582395587</v>
      </c>
      <c r="P152" s="24">
        <v>0.009924533348562874</v>
      </c>
      <c r="Q152" s="24">
        <v>0.002204644039856408</v>
      </c>
      <c r="R152" s="24">
        <v>0.0013828835408366408</v>
      </c>
      <c r="S152" s="24">
        <v>0.00023764798278875135</v>
      </c>
      <c r="T152" s="24">
        <v>0.00014603935563897347</v>
      </c>
      <c r="U152" s="24">
        <v>4.823214788876312E-05</v>
      </c>
      <c r="V152" s="24">
        <v>5.13219140560726E-05</v>
      </c>
      <c r="W152" s="24">
        <v>1.4821546786212544E-05</v>
      </c>
      <c r="X152" s="24">
        <v>67.5</v>
      </c>
    </row>
    <row r="153" spans="1:24" ht="12.75" hidden="1">
      <c r="A153" s="24">
        <v>1605</v>
      </c>
      <c r="B153" s="24">
        <v>95.45999908447266</v>
      </c>
      <c r="C153" s="24">
        <v>101.05999755859375</v>
      </c>
      <c r="D153" s="24">
        <v>9.002734184265137</v>
      </c>
      <c r="E153" s="24">
        <v>9.356637954711914</v>
      </c>
      <c r="F153" s="24">
        <v>12.224512909702804</v>
      </c>
      <c r="G153" s="24" t="s">
        <v>57</v>
      </c>
      <c r="H153" s="24">
        <v>4.321190465147886</v>
      </c>
      <c r="I153" s="24">
        <v>32.28118954962054</v>
      </c>
      <c r="J153" s="24" t="s">
        <v>60</v>
      </c>
      <c r="K153" s="24">
        <v>0.4498382830102855</v>
      </c>
      <c r="L153" s="24">
        <v>0.0018834163067568202</v>
      </c>
      <c r="M153" s="24">
        <v>-0.10657226774601575</v>
      </c>
      <c r="N153" s="24">
        <v>-0.00092903181151594</v>
      </c>
      <c r="O153" s="24">
        <v>0.018051218562854944</v>
      </c>
      <c r="P153" s="24">
        <v>0.00021534358827754525</v>
      </c>
      <c r="Q153" s="24">
        <v>-0.0022033950247116597</v>
      </c>
      <c r="R153" s="24">
        <v>-7.466755261675185E-05</v>
      </c>
      <c r="S153" s="24">
        <v>0.00023499580891372138</v>
      </c>
      <c r="T153" s="24">
        <v>1.5325172506202367E-05</v>
      </c>
      <c r="U153" s="24">
        <v>-4.818242233180609E-05</v>
      </c>
      <c r="V153" s="24">
        <v>-5.88693747883715E-06</v>
      </c>
      <c r="W153" s="24">
        <v>1.4575739593379675E-05</v>
      </c>
      <c r="X153" s="24">
        <v>67.5</v>
      </c>
    </row>
    <row r="154" spans="1:24" ht="12.75" hidden="1">
      <c r="A154" s="24">
        <v>1606</v>
      </c>
      <c r="B154" s="24">
        <v>101.4800033569336</v>
      </c>
      <c r="C154" s="24">
        <v>120.77999877929688</v>
      </c>
      <c r="D154" s="24">
        <v>8.74564266204834</v>
      </c>
      <c r="E154" s="24">
        <v>8.8798246383667</v>
      </c>
      <c r="F154" s="24">
        <v>12.839280159877553</v>
      </c>
      <c r="G154" s="24" t="s">
        <v>58</v>
      </c>
      <c r="H154" s="24">
        <v>0.9301133282818483</v>
      </c>
      <c r="I154" s="24">
        <v>34.91011668521544</v>
      </c>
      <c r="J154" s="24" t="s">
        <v>61</v>
      </c>
      <c r="K154" s="24">
        <v>-0.03210365047034786</v>
      </c>
      <c r="L154" s="24">
        <v>0.34595875931236214</v>
      </c>
      <c r="M154" s="24">
        <v>-0.006388763579115116</v>
      </c>
      <c r="N154" s="24">
        <v>-0.08983627205970497</v>
      </c>
      <c r="O154" s="24">
        <v>-0.0014839973101167594</v>
      </c>
      <c r="P154" s="24">
        <v>0.00992219679938492</v>
      </c>
      <c r="Q154" s="24">
        <v>-7.420045518922189E-05</v>
      </c>
      <c r="R154" s="24">
        <v>-0.001380866265828487</v>
      </c>
      <c r="S154" s="24">
        <v>-3.5405275264406637E-05</v>
      </c>
      <c r="T154" s="24">
        <v>0.00014523302821018954</v>
      </c>
      <c r="U154" s="24">
        <v>2.1895817415640946E-06</v>
      </c>
      <c r="V154" s="24">
        <v>-5.098316221557039E-05</v>
      </c>
      <c r="W154" s="24">
        <v>-2.688134007424388E-06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1608</v>
      </c>
      <c r="B156" s="100">
        <v>89.98</v>
      </c>
      <c r="C156" s="100">
        <v>125.88</v>
      </c>
      <c r="D156" s="100">
        <v>8.582715504695463</v>
      </c>
      <c r="E156" s="100">
        <v>8.848179283123022</v>
      </c>
      <c r="F156" s="100">
        <v>10.552290517393578</v>
      </c>
      <c r="G156" s="100" t="s">
        <v>59</v>
      </c>
      <c r="H156" s="100">
        <v>6.74229332131398</v>
      </c>
      <c r="I156" s="100">
        <v>29.222293321313987</v>
      </c>
      <c r="J156" s="100" t="s">
        <v>73</v>
      </c>
      <c r="K156" s="100">
        <v>0.23207082687425298</v>
      </c>
      <c r="M156" s="100" t="s">
        <v>68</v>
      </c>
      <c r="N156" s="100">
        <v>0.1346569340381134</v>
      </c>
      <c r="X156" s="100">
        <v>67.5</v>
      </c>
    </row>
    <row r="157" spans="1:24" s="100" customFormat="1" ht="12.75">
      <c r="A157" s="100">
        <v>1607</v>
      </c>
      <c r="B157" s="100">
        <v>120.68000030517578</v>
      </c>
      <c r="C157" s="100">
        <v>101.08000183105469</v>
      </c>
      <c r="D157" s="100">
        <v>9.130087852478027</v>
      </c>
      <c r="E157" s="100">
        <v>9.935047149658203</v>
      </c>
      <c r="F157" s="100">
        <v>21.061460817679524</v>
      </c>
      <c r="G157" s="100" t="s">
        <v>56</v>
      </c>
      <c r="H157" s="100">
        <v>1.7192486875794089</v>
      </c>
      <c r="I157" s="100">
        <v>54.8992489927552</v>
      </c>
      <c r="J157" s="100" t="s">
        <v>62</v>
      </c>
      <c r="K157" s="100">
        <v>0.4488126025970726</v>
      </c>
      <c r="L157" s="100">
        <v>0.10530681242328836</v>
      </c>
      <c r="M157" s="100">
        <v>0.1062504025603682</v>
      </c>
      <c r="N157" s="100">
        <v>0.08898658905502287</v>
      </c>
      <c r="O157" s="100">
        <v>0.018025254500252847</v>
      </c>
      <c r="P157" s="100">
        <v>0.003020946216074365</v>
      </c>
      <c r="Q157" s="100">
        <v>0.0021940197415607618</v>
      </c>
      <c r="R157" s="100">
        <v>0.0013697289779857405</v>
      </c>
      <c r="S157" s="100">
        <v>0.00023649426605036223</v>
      </c>
      <c r="T157" s="100">
        <v>4.445032324522667E-05</v>
      </c>
      <c r="U157" s="100">
        <v>4.798347874231129E-05</v>
      </c>
      <c r="V157" s="100">
        <v>5.0836384980319005E-05</v>
      </c>
      <c r="W157" s="100">
        <v>1.4751051099678615E-05</v>
      </c>
      <c r="X157" s="100">
        <v>67.5</v>
      </c>
    </row>
    <row r="158" spans="1:24" s="100" customFormat="1" ht="12.75">
      <c r="A158" s="100">
        <v>1606</v>
      </c>
      <c r="B158" s="100">
        <v>101.4800033569336</v>
      </c>
      <c r="C158" s="100">
        <v>120.77999877929688</v>
      </c>
      <c r="D158" s="100">
        <v>8.74564266204834</v>
      </c>
      <c r="E158" s="100">
        <v>8.8798246383667</v>
      </c>
      <c r="F158" s="100">
        <v>13.21476647337182</v>
      </c>
      <c r="G158" s="100" t="s">
        <v>57</v>
      </c>
      <c r="H158" s="100">
        <v>1.9510639465843553</v>
      </c>
      <c r="I158" s="100">
        <v>35.931067303517956</v>
      </c>
      <c r="J158" s="100" t="s">
        <v>60</v>
      </c>
      <c r="K158" s="100">
        <v>0.18587167642001504</v>
      </c>
      <c r="L158" s="100">
        <v>-0.000572134037185036</v>
      </c>
      <c r="M158" s="100">
        <v>-0.04290033289572904</v>
      </c>
      <c r="N158" s="100">
        <v>-0.0009202223505127405</v>
      </c>
      <c r="O158" s="100">
        <v>0.007641457359803587</v>
      </c>
      <c r="P158" s="100">
        <v>-6.557159903871075E-05</v>
      </c>
      <c r="Q158" s="100">
        <v>-0.0008328938341534657</v>
      </c>
      <c r="R158" s="100">
        <v>-7.397739613662661E-05</v>
      </c>
      <c r="S158" s="100">
        <v>0.00011450112673338309</v>
      </c>
      <c r="T158" s="100">
        <v>-4.6757373309897365E-06</v>
      </c>
      <c r="U158" s="100">
        <v>-1.4644517770533763E-05</v>
      </c>
      <c r="V158" s="100">
        <v>-5.835033426719857E-06</v>
      </c>
      <c r="W158" s="100">
        <v>7.5660903290961825E-06</v>
      </c>
      <c r="X158" s="100">
        <v>67.5</v>
      </c>
    </row>
    <row r="159" spans="1:24" s="100" customFormat="1" ht="12.75">
      <c r="A159" s="100">
        <v>1605</v>
      </c>
      <c r="B159" s="100">
        <v>95.45999908447266</v>
      </c>
      <c r="C159" s="100">
        <v>101.05999755859375</v>
      </c>
      <c r="D159" s="100">
        <v>9.002734184265137</v>
      </c>
      <c r="E159" s="100">
        <v>9.356637954711914</v>
      </c>
      <c r="F159" s="100">
        <v>15.268411753846873</v>
      </c>
      <c r="G159" s="100" t="s">
        <v>58</v>
      </c>
      <c r="H159" s="100">
        <v>12.359193801844796</v>
      </c>
      <c r="I159" s="100">
        <v>40.31919288631745</v>
      </c>
      <c r="J159" s="100" t="s">
        <v>61</v>
      </c>
      <c r="K159" s="100">
        <v>0.40851495952384786</v>
      </c>
      <c r="L159" s="100">
        <v>-0.10530525820393365</v>
      </c>
      <c r="M159" s="100">
        <v>0.09720447253946665</v>
      </c>
      <c r="N159" s="100">
        <v>-0.08898183085592885</v>
      </c>
      <c r="O159" s="100">
        <v>0.0163253768476317</v>
      </c>
      <c r="P159" s="100">
        <v>-0.003020234495169792</v>
      </c>
      <c r="Q159" s="100">
        <v>0.0020297808963992865</v>
      </c>
      <c r="R159" s="100">
        <v>-0.0013677298044550707</v>
      </c>
      <c r="S159" s="100">
        <v>0.00020692759567415183</v>
      </c>
      <c r="T159" s="100">
        <v>-4.4203718361883626E-05</v>
      </c>
      <c r="U159" s="100">
        <v>4.569411703362217E-05</v>
      </c>
      <c r="V159" s="100">
        <v>-5.050040022392165E-05</v>
      </c>
      <c r="W159" s="100">
        <v>1.2662850614189796E-05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1608</v>
      </c>
      <c r="B161" s="24">
        <v>89.98</v>
      </c>
      <c r="C161" s="24">
        <v>125.88</v>
      </c>
      <c r="D161" s="24">
        <v>8.582715504695463</v>
      </c>
      <c r="E161" s="24">
        <v>8.848179283123022</v>
      </c>
      <c r="F161" s="24">
        <v>10.858578504326374</v>
      </c>
      <c r="G161" s="24" t="s">
        <v>59</v>
      </c>
      <c r="H161" s="24">
        <v>7.590491859839027</v>
      </c>
      <c r="I161" s="24">
        <v>30.07049185983903</v>
      </c>
      <c r="J161" s="24" t="s">
        <v>73</v>
      </c>
      <c r="K161" s="24">
        <v>0.8885243493652993</v>
      </c>
      <c r="M161" s="24" t="s">
        <v>68</v>
      </c>
      <c r="N161" s="24">
        <v>0.5153339312962992</v>
      </c>
      <c r="X161" s="24">
        <v>67.5</v>
      </c>
    </row>
    <row r="162" spans="1:24" ht="12.75" hidden="1">
      <c r="A162" s="24">
        <v>1606</v>
      </c>
      <c r="B162" s="24">
        <v>101.4800033569336</v>
      </c>
      <c r="C162" s="24">
        <v>120.77999877929688</v>
      </c>
      <c r="D162" s="24">
        <v>8.74564266204834</v>
      </c>
      <c r="E162" s="24">
        <v>8.8798246383667</v>
      </c>
      <c r="F162" s="24">
        <v>17.074404972134392</v>
      </c>
      <c r="G162" s="24" t="s">
        <v>56</v>
      </c>
      <c r="H162" s="24">
        <v>12.445455273569479</v>
      </c>
      <c r="I162" s="24">
        <v>46.42545863050307</v>
      </c>
      <c r="J162" s="24" t="s">
        <v>62</v>
      </c>
      <c r="K162" s="24">
        <v>0.8547740669311839</v>
      </c>
      <c r="L162" s="24">
        <v>0.3278384998374569</v>
      </c>
      <c r="M162" s="24">
        <v>0.20235640899303683</v>
      </c>
      <c r="N162" s="24">
        <v>0.09040393653459552</v>
      </c>
      <c r="O162" s="24">
        <v>0.03432923988785096</v>
      </c>
      <c r="P162" s="24">
        <v>0.009404504917263752</v>
      </c>
      <c r="Q162" s="24">
        <v>0.004178778769626138</v>
      </c>
      <c r="R162" s="24">
        <v>0.001391570041479984</v>
      </c>
      <c r="S162" s="24">
        <v>0.0004503920166941639</v>
      </c>
      <c r="T162" s="24">
        <v>0.00013836028238628173</v>
      </c>
      <c r="U162" s="24">
        <v>9.140972853621683E-05</v>
      </c>
      <c r="V162" s="24">
        <v>5.1634657425128226E-05</v>
      </c>
      <c r="W162" s="24">
        <v>2.8078921161987744E-05</v>
      </c>
      <c r="X162" s="24">
        <v>67.5</v>
      </c>
    </row>
    <row r="163" spans="1:24" ht="12.75" hidden="1">
      <c r="A163" s="24">
        <v>1605</v>
      </c>
      <c r="B163" s="24">
        <v>95.45999908447266</v>
      </c>
      <c r="C163" s="24">
        <v>101.05999755859375</v>
      </c>
      <c r="D163" s="24">
        <v>9.002734184265137</v>
      </c>
      <c r="E163" s="24">
        <v>9.356637954711914</v>
      </c>
      <c r="F163" s="24">
        <v>15.268411753846873</v>
      </c>
      <c r="G163" s="24" t="s">
        <v>57</v>
      </c>
      <c r="H163" s="24">
        <v>12.359193801844796</v>
      </c>
      <c r="I163" s="24">
        <v>40.31919288631745</v>
      </c>
      <c r="J163" s="24" t="s">
        <v>60</v>
      </c>
      <c r="K163" s="24">
        <v>-0.18666074850344025</v>
      </c>
      <c r="L163" s="24">
        <v>0.0017849658633730722</v>
      </c>
      <c r="M163" s="24">
        <v>0.041942471196321496</v>
      </c>
      <c r="N163" s="24">
        <v>-0.0009349622085804233</v>
      </c>
      <c r="O163" s="24">
        <v>-0.007857600343527562</v>
      </c>
      <c r="P163" s="24">
        <v>0.000204202305667761</v>
      </c>
      <c r="Q163" s="24">
        <v>0.0007585498451074743</v>
      </c>
      <c r="R163" s="24">
        <v>-7.515200395594006E-05</v>
      </c>
      <c r="S163" s="24">
        <v>-0.00013243467990181642</v>
      </c>
      <c r="T163" s="24">
        <v>1.4536251560388654E-05</v>
      </c>
      <c r="U163" s="24">
        <v>9.394440950124969E-06</v>
      </c>
      <c r="V163" s="24">
        <v>-5.931889408007769E-06</v>
      </c>
      <c r="W163" s="24">
        <v>-9.14050456175459E-06</v>
      </c>
      <c r="X163" s="24">
        <v>67.5</v>
      </c>
    </row>
    <row r="164" spans="1:24" ht="12.75" hidden="1">
      <c r="A164" s="24">
        <v>1607</v>
      </c>
      <c r="B164" s="24">
        <v>120.68000030517578</v>
      </c>
      <c r="C164" s="24">
        <v>101.08000183105469</v>
      </c>
      <c r="D164" s="24">
        <v>9.130087852478027</v>
      </c>
      <c r="E164" s="24">
        <v>9.935047149658203</v>
      </c>
      <c r="F164" s="24">
        <v>16.84915716150086</v>
      </c>
      <c r="G164" s="24" t="s">
        <v>58</v>
      </c>
      <c r="H164" s="24">
        <v>-9.260631067937197</v>
      </c>
      <c r="I164" s="24">
        <v>43.91936923723859</v>
      </c>
      <c r="J164" s="24" t="s">
        <v>61</v>
      </c>
      <c r="K164" s="24">
        <v>-0.8341441544878267</v>
      </c>
      <c r="L164" s="24">
        <v>0.3278336405443176</v>
      </c>
      <c r="M164" s="24">
        <v>-0.1979619796084666</v>
      </c>
      <c r="N164" s="24">
        <v>-0.09039910169144216</v>
      </c>
      <c r="O164" s="24">
        <v>-0.03341788186164726</v>
      </c>
      <c r="P164" s="24">
        <v>0.009402287708701433</v>
      </c>
      <c r="Q164" s="24">
        <v>-0.0041093544673057305</v>
      </c>
      <c r="R164" s="24">
        <v>-0.001389539260563015</v>
      </c>
      <c r="S164" s="24">
        <v>-0.0004304811543623477</v>
      </c>
      <c r="T164" s="24">
        <v>0.00013759456796176483</v>
      </c>
      <c r="U164" s="24">
        <v>-9.092570016392214E-05</v>
      </c>
      <c r="V164" s="24">
        <v>-5.129279223693632E-05</v>
      </c>
      <c r="W164" s="24">
        <v>-2.654951958092023E-05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1608</v>
      </c>
      <c r="B166" s="24">
        <v>89.98</v>
      </c>
      <c r="C166" s="24">
        <v>125.88</v>
      </c>
      <c r="D166" s="24">
        <v>8.582715504695463</v>
      </c>
      <c r="E166" s="24">
        <v>8.848179283123022</v>
      </c>
      <c r="F166" s="24">
        <v>10.552290517393578</v>
      </c>
      <c r="G166" s="24" t="s">
        <v>59</v>
      </c>
      <c r="H166" s="24">
        <v>6.74229332131398</v>
      </c>
      <c r="I166" s="24">
        <v>29.222293321313987</v>
      </c>
      <c r="J166" s="24" t="s">
        <v>73</v>
      </c>
      <c r="K166" s="24">
        <v>0.2415871415113714</v>
      </c>
      <c r="M166" s="24" t="s">
        <v>68</v>
      </c>
      <c r="N166" s="24">
        <v>0.15360617344430172</v>
      </c>
      <c r="X166" s="24">
        <v>67.5</v>
      </c>
    </row>
    <row r="167" spans="1:24" ht="12.75" hidden="1">
      <c r="A167" s="24">
        <v>1606</v>
      </c>
      <c r="B167" s="24">
        <v>101.4800033569336</v>
      </c>
      <c r="C167" s="24">
        <v>120.77999877929688</v>
      </c>
      <c r="D167" s="24">
        <v>8.74564266204834</v>
      </c>
      <c r="E167" s="24">
        <v>8.8798246383667</v>
      </c>
      <c r="F167" s="24">
        <v>17.074404972134392</v>
      </c>
      <c r="G167" s="24" t="s">
        <v>56</v>
      </c>
      <c r="H167" s="24">
        <v>12.445455273569479</v>
      </c>
      <c r="I167" s="24">
        <v>46.42545863050307</v>
      </c>
      <c r="J167" s="24" t="s">
        <v>62</v>
      </c>
      <c r="K167" s="24">
        <v>0.4235029466103918</v>
      </c>
      <c r="L167" s="24">
        <v>0.20951714410297329</v>
      </c>
      <c r="M167" s="24">
        <v>0.10025821655510068</v>
      </c>
      <c r="N167" s="24">
        <v>0.08917173218472112</v>
      </c>
      <c r="O167" s="24">
        <v>0.017008678894965986</v>
      </c>
      <c r="P167" s="24">
        <v>0.006010497534823429</v>
      </c>
      <c r="Q167" s="24">
        <v>0.0020703759131920053</v>
      </c>
      <c r="R167" s="24">
        <v>0.0013726184574490397</v>
      </c>
      <c r="S167" s="24">
        <v>0.00022316884748507063</v>
      </c>
      <c r="T167" s="24">
        <v>8.844502859590604E-05</v>
      </c>
      <c r="U167" s="24">
        <v>4.528918738676343E-05</v>
      </c>
      <c r="V167" s="24">
        <v>5.0943248665130265E-05</v>
      </c>
      <c r="W167" s="24">
        <v>1.391349660043309E-05</v>
      </c>
      <c r="X167" s="24">
        <v>67.5</v>
      </c>
    </row>
    <row r="168" spans="1:24" ht="12.75" hidden="1">
      <c r="A168" s="24">
        <v>1607</v>
      </c>
      <c r="B168" s="24">
        <v>120.68000030517578</v>
      </c>
      <c r="C168" s="24">
        <v>101.08000183105469</v>
      </c>
      <c r="D168" s="24">
        <v>9.130087852478027</v>
      </c>
      <c r="E168" s="24">
        <v>9.935047149658203</v>
      </c>
      <c r="F168" s="24">
        <v>20.137261354647336</v>
      </c>
      <c r="G168" s="24" t="s">
        <v>57</v>
      </c>
      <c r="H168" s="24">
        <v>-0.6897891697274332</v>
      </c>
      <c r="I168" s="24">
        <v>52.49021113544835</v>
      </c>
      <c r="J168" s="24" t="s">
        <v>60</v>
      </c>
      <c r="K168" s="24">
        <v>0.2846360129383471</v>
      </c>
      <c r="L168" s="24">
        <v>-0.001138869231432845</v>
      </c>
      <c r="M168" s="24">
        <v>-0.06822288283222737</v>
      </c>
      <c r="N168" s="24">
        <v>-0.0009219343306137414</v>
      </c>
      <c r="O168" s="24">
        <v>0.011295005496907396</v>
      </c>
      <c r="P168" s="24">
        <v>-0.00013041849354098698</v>
      </c>
      <c r="Q168" s="24">
        <v>-0.0014481124974583786</v>
      </c>
      <c r="R168" s="24">
        <v>-7.411491561601206E-05</v>
      </c>
      <c r="S168" s="24">
        <v>0.00013659341800130041</v>
      </c>
      <c r="T168" s="24">
        <v>-9.296745836628997E-06</v>
      </c>
      <c r="U168" s="24">
        <v>-3.4141051007501564E-05</v>
      </c>
      <c r="V168" s="24">
        <v>-5.846071266056268E-06</v>
      </c>
      <c r="W168" s="24">
        <v>8.146757966100738E-06</v>
      </c>
      <c r="X168" s="24">
        <v>67.5</v>
      </c>
    </row>
    <row r="169" spans="1:24" ht="12.75" hidden="1">
      <c r="A169" s="24">
        <v>1605</v>
      </c>
      <c r="B169" s="24">
        <v>95.45999908447266</v>
      </c>
      <c r="C169" s="24">
        <v>101.05999755859375</v>
      </c>
      <c r="D169" s="24">
        <v>9.002734184265137</v>
      </c>
      <c r="E169" s="24">
        <v>9.356637954711914</v>
      </c>
      <c r="F169" s="24">
        <v>12.224512909702804</v>
      </c>
      <c r="G169" s="24" t="s">
        <v>58</v>
      </c>
      <c r="H169" s="24">
        <v>4.321190465147886</v>
      </c>
      <c r="I169" s="24">
        <v>32.28118954962054</v>
      </c>
      <c r="J169" s="24" t="s">
        <v>61</v>
      </c>
      <c r="K169" s="24">
        <v>-0.31358744542191963</v>
      </c>
      <c r="L169" s="24">
        <v>-0.2095140488128177</v>
      </c>
      <c r="M169" s="24">
        <v>-0.07346664715957604</v>
      </c>
      <c r="N169" s="24">
        <v>-0.0891669661809443</v>
      </c>
      <c r="O169" s="24">
        <v>-0.012716839567160274</v>
      </c>
      <c r="P169" s="24">
        <v>-0.006009082428512776</v>
      </c>
      <c r="Q169" s="24">
        <v>-0.0014796711177253164</v>
      </c>
      <c r="R169" s="24">
        <v>-0.0013706160691502973</v>
      </c>
      <c r="S169" s="24">
        <v>-0.00017648391611287624</v>
      </c>
      <c r="T169" s="24">
        <v>-8.79550658016908E-05</v>
      </c>
      <c r="U169" s="24">
        <v>-2.9757337418803923E-05</v>
      </c>
      <c r="V169" s="24">
        <v>-5.060669951013885E-05</v>
      </c>
      <c r="W169" s="24">
        <v>-1.1278994737654473E-05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1608</v>
      </c>
      <c r="B171" s="24">
        <v>105.56</v>
      </c>
      <c r="C171" s="24">
        <v>111.56</v>
      </c>
      <c r="D171" s="24">
        <v>8.51745067129909</v>
      </c>
      <c r="E171" s="24">
        <v>8.953761567344257</v>
      </c>
      <c r="F171" s="24">
        <v>14.90950418259876</v>
      </c>
      <c r="G171" s="24" t="s">
        <v>59</v>
      </c>
      <c r="H171" s="24">
        <v>3.5723030190211205</v>
      </c>
      <c r="I171" s="24">
        <v>41.63230301902112</v>
      </c>
      <c r="J171" s="24" t="s">
        <v>73</v>
      </c>
      <c r="K171" s="24">
        <v>0.3920354105323715</v>
      </c>
      <c r="M171" s="24" t="s">
        <v>68</v>
      </c>
      <c r="N171" s="24">
        <v>0.30265617261480404</v>
      </c>
      <c r="X171" s="24">
        <v>67.5</v>
      </c>
    </row>
    <row r="172" spans="1:24" ht="12.75" hidden="1">
      <c r="A172" s="24">
        <v>1605</v>
      </c>
      <c r="B172" s="24">
        <v>76.68000030517578</v>
      </c>
      <c r="C172" s="24">
        <v>111.08000183105469</v>
      </c>
      <c r="D172" s="24">
        <v>9.690295219421387</v>
      </c>
      <c r="E172" s="24">
        <v>9.633444786071777</v>
      </c>
      <c r="F172" s="24">
        <v>10.422206294177759</v>
      </c>
      <c r="G172" s="24" t="s">
        <v>56</v>
      </c>
      <c r="H172" s="24">
        <v>16.368878218067195</v>
      </c>
      <c r="I172" s="24">
        <v>25.548878523242973</v>
      </c>
      <c r="J172" s="24" t="s">
        <v>62</v>
      </c>
      <c r="K172" s="24">
        <v>0.40796478600306185</v>
      </c>
      <c r="L172" s="24">
        <v>0.4541255266393837</v>
      </c>
      <c r="M172" s="24">
        <v>0.096579829101662</v>
      </c>
      <c r="N172" s="24">
        <v>0.09796923302783263</v>
      </c>
      <c r="O172" s="24">
        <v>0.016384710865226953</v>
      </c>
      <c r="P172" s="24">
        <v>0.013027550232934091</v>
      </c>
      <c r="Q172" s="24">
        <v>0.0019944300441717393</v>
      </c>
      <c r="R172" s="24">
        <v>0.0015080476602844883</v>
      </c>
      <c r="S172" s="24">
        <v>0.00021498948014696484</v>
      </c>
      <c r="T172" s="24">
        <v>0.0001917000899637426</v>
      </c>
      <c r="U172" s="24">
        <v>4.362397633014251E-05</v>
      </c>
      <c r="V172" s="24">
        <v>5.597081054568871E-05</v>
      </c>
      <c r="W172" s="24">
        <v>1.3403071490451415E-05</v>
      </c>
      <c r="X172" s="24">
        <v>67.5</v>
      </c>
    </row>
    <row r="173" spans="1:24" ht="12.75" hidden="1">
      <c r="A173" s="24">
        <v>1607</v>
      </c>
      <c r="B173" s="24">
        <v>117.77999877929688</v>
      </c>
      <c r="C173" s="24">
        <v>121.08000183105469</v>
      </c>
      <c r="D173" s="24">
        <v>9.352324485778809</v>
      </c>
      <c r="E173" s="24">
        <v>9.728584289550781</v>
      </c>
      <c r="F173" s="24">
        <v>18.72034410786105</v>
      </c>
      <c r="G173" s="24" t="s">
        <v>57</v>
      </c>
      <c r="H173" s="24">
        <v>-2.6485045374661524</v>
      </c>
      <c r="I173" s="24">
        <v>47.63149424183072</v>
      </c>
      <c r="J173" s="24" t="s">
        <v>60</v>
      </c>
      <c r="K173" s="24">
        <v>0.23797846236084336</v>
      </c>
      <c r="L173" s="24">
        <v>-0.002469680822589205</v>
      </c>
      <c r="M173" s="24">
        <v>-0.05722590279334577</v>
      </c>
      <c r="N173" s="24">
        <v>-0.00101284528142544</v>
      </c>
      <c r="O173" s="24">
        <v>0.009413626275648379</v>
      </c>
      <c r="P173" s="24">
        <v>-0.0002826826018384725</v>
      </c>
      <c r="Q173" s="24">
        <v>-0.0012234535260984593</v>
      </c>
      <c r="R173" s="24">
        <v>-8.143095491148559E-05</v>
      </c>
      <c r="S173" s="24">
        <v>0.0001113476057012457</v>
      </c>
      <c r="T173" s="24">
        <v>-2.0140088360716876E-05</v>
      </c>
      <c r="U173" s="24">
        <v>-2.940400689943665E-05</v>
      </c>
      <c r="V173" s="24">
        <v>-6.4241682458420026E-06</v>
      </c>
      <c r="W173" s="24">
        <v>6.5564858643609286E-06</v>
      </c>
      <c r="X173" s="24">
        <v>67.5</v>
      </c>
    </row>
    <row r="174" spans="1:24" ht="12.75" hidden="1">
      <c r="A174" s="24">
        <v>1606</v>
      </c>
      <c r="B174" s="24">
        <v>111.27999877929688</v>
      </c>
      <c r="C174" s="24">
        <v>110.77999877929688</v>
      </c>
      <c r="D174" s="24">
        <v>8.639010429382324</v>
      </c>
      <c r="E174" s="24">
        <v>8.932246208190918</v>
      </c>
      <c r="F174" s="24">
        <v>18.723045249417748</v>
      </c>
      <c r="G174" s="24" t="s">
        <v>58</v>
      </c>
      <c r="H174" s="24">
        <v>7.777731068247633</v>
      </c>
      <c r="I174" s="24">
        <v>51.55772984754451</v>
      </c>
      <c r="J174" s="24" t="s">
        <v>61</v>
      </c>
      <c r="K174" s="24">
        <v>-0.33136312116904726</v>
      </c>
      <c r="L174" s="24">
        <v>-0.4541188111300083</v>
      </c>
      <c r="M174" s="24">
        <v>-0.07780012492787386</v>
      </c>
      <c r="N174" s="24">
        <v>-0.09796399728725684</v>
      </c>
      <c r="O174" s="24">
        <v>-0.013410532818628373</v>
      </c>
      <c r="P174" s="24">
        <v>-0.013024482930935834</v>
      </c>
      <c r="Q174" s="24">
        <v>-0.001575091321343665</v>
      </c>
      <c r="R174" s="24">
        <v>-0.0015058475172711621</v>
      </c>
      <c r="S174" s="24">
        <v>-0.00018390809465181816</v>
      </c>
      <c r="T174" s="24">
        <v>-0.00019063919149254048</v>
      </c>
      <c r="U174" s="24">
        <v>-3.2225078574158916E-05</v>
      </c>
      <c r="V174" s="24">
        <v>-5.56009145202711E-05</v>
      </c>
      <c r="W174" s="24">
        <v>-1.1689945187578376E-05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1608</v>
      </c>
      <c r="B176" s="24">
        <v>105.56</v>
      </c>
      <c r="C176" s="24">
        <v>111.56</v>
      </c>
      <c r="D176" s="24">
        <v>8.51745067129909</v>
      </c>
      <c r="E176" s="24">
        <v>8.953761567344257</v>
      </c>
      <c r="F176" s="24">
        <v>17.493097789323855</v>
      </c>
      <c r="G176" s="24" t="s">
        <v>59</v>
      </c>
      <c r="H176" s="24">
        <v>10.78655713477648</v>
      </c>
      <c r="I176" s="24">
        <v>48.84655713477648</v>
      </c>
      <c r="J176" s="24" t="s">
        <v>73</v>
      </c>
      <c r="K176" s="24">
        <v>0.8092162779705355</v>
      </c>
      <c r="M176" s="24" t="s">
        <v>68</v>
      </c>
      <c r="N176" s="24">
        <v>0.4303785902168732</v>
      </c>
      <c r="X176" s="24">
        <v>67.5</v>
      </c>
    </row>
    <row r="177" spans="1:24" ht="12.75" hidden="1">
      <c r="A177" s="24">
        <v>1605</v>
      </c>
      <c r="B177" s="24">
        <v>76.68000030517578</v>
      </c>
      <c r="C177" s="24">
        <v>111.08000183105469</v>
      </c>
      <c r="D177" s="24">
        <v>9.690295219421387</v>
      </c>
      <c r="E177" s="24">
        <v>9.633444786071777</v>
      </c>
      <c r="F177" s="24">
        <v>10.422206294177759</v>
      </c>
      <c r="G177" s="24" t="s">
        <v>56</v>
      </c>
      <c r="H177" s="24">
        <v>16.368878218067195</v>
      </c>
      <c r="I177" s="24">
        <v>25.548878523242973</v>
      </c>
      <c r="J177" s="24" t="s">
        <v>62</v>
      </c>
      <c r="K177" s="24">
        <v>0.8692409139872571</v>
      </c>
      <c r="L177" s="24">
        <v>0.02469536252886671</v>
      </c>
      <c r="M177" s="24">
        <v>0.20578060005134394</v>
      </c>
      <c r="N177" s="24">
        <v>0.09716606502513406</v>
      </c>
      <c r="O177" s="24">
        <v>0.03491034060526736</v>
      </c>
      <c r="P177" s="24">
        <v>0.0007082612327853834</v>
      </c>
      <c r="Q177" s="24">
        <v>0.004249460538609471</v>
      </c>
      <c r="R177" s="24">
        <v>0.0014956827627045765</v>
      </c>
      <c r="S177" s="24">
        <v>0.00045803654388397555</v>
      </c>
      <c r="T177" s="24">
        <v>1.0413577920668627E-05</v>
      </c>
      <c r="U177" s="24">
        <v>9.295848451668446E-05</v>
      </c>
      <c r="V177" s="24">
        <v>5.550693722879441E-05</v>
      </c>
      <c r="W177" s="24">
        <v>2.8558324822547525E-05</v>
      </c>
      <c r="X177" s="24">
        <v>67.5</v>
      </c>
    </row>
    <row r="178" spans="1:24" ht="12.75" hidden="1">
      <c r="A178" s="24">
        <v>1606</v>
      </c>
      <c r="B178" s="24">
        <v>111.27999877929688</v>
      </c>
      <c r="C178" s="24">
        <v>110.77999877929688</v>
      </c>
      <c r="D178" s="24">
        <v>8.639010429382324</v>
      </c>
      <c r="E178" s="24">
        <v>8.932246208190918</v>
      </c>
      <c r="F178" s="24">
        <v>16.72560212390054</v>
      </c>
      <c r="G178" s="24" t="s">
        <v>57</v>
      </c>
      <c r="H178" s="24">
        <v>2.2773633834313074</v>
      </c>
      <c r="I178" s="24">
        <v>46.05736216272818</v>
      </c>
      <c r="J178" s="24" t="s">
        <v>60</v>
      </c>
      <c r="K178" s="24">
        <v>0.3241464284398781</v>
      </c>
      <c r="L178" s="24">
        <v>0.00013573148976916806</v>
      </c>
      <c r="M178" s="24">
        <v>-0.07890213448393174</v>
      </c>
      <c r="N178" s="24">
        <v>-0.0010045871326239736</v>
      </c>
      <c r="O178" s="24">
        <v>0.012668128151556785</v>
      </c>
      <c r="P178" s="24">
        <v>1.5411406992394422E-05</v>
      </c>
      <c r="Q178" s="24">
        <v>-0.0017317382002227507</v>
      </c>
      <c r="R178" s="24">
        <v>-8.075071550870556E-05</v>
      </c>
      <c r="S178" s="24">
        <v>0.00013702099602424245</v>
      </c>
      <c r="T178" s="24">
        <v>1.0860673276415438E-06</v>
      </c>
      <c r="U178" s="24">
        <v>-4.449435102706932E-05</v>
      </c>
      <c r="V178" s="24">
        <v>-6.3695335212660316E-06</v>
      </c>
      <c r="W178" s="24">
        <v>7.635001725932198E-06</v>
      </c>
      <c r="X178" s="24">
        <v>67.5</v>
      </c>
    </row>
    <row r="179" spans="1:24" ht="12.75" hidden="1">
      <c r="A179" s="24">
        <v>1607</v>
      </c>
      <c r="B179" s="24">
        <v>117.77999877929688</v>
      </c>
      <c r="C179" s="24">
        <v>121.08000183105469</v>
      </c>
      <c r="D179" s="24">
        <v>9.352324485778809</v>
      </c>
      <c r="E179" s="24">
        <v>9.728584289550781</v>
      </c>
      <c r="F179" s="24">
        <v>17.965987430244954</v>
      </c>
      <c r="G179" s="24" t="s">
        <v>58</v>
      </c>
      <c r="H179" s="24">
        <v>-4.567867533099843</v>
      </c>
      <c r="I179" s="24">
        <v>45.71213124619704</v>
      </c>
      <c r="J179" s="24" t="s">
        <v>61</v>
      </c>
      <c r="K179" s="24">
        <v>-0.8065412943421267</v>
      </c>
      <c r="L179" s="24">
        <v>0.024694989520039057</v>
      </c>
      <c r="M179" s="24">
        <v>-0.19005290982084627</v>
      </c>
      <c r="N179" s="24">
        <v>-0.09716087173940725</v>
      </c>
      <c r="O179" s="24">
        <v>-0.03253076098574261</v>
      </c>
      <c r="P179" s="24">
        <v>0.0007080935407142095</v>
      </c>
      <c r="Q179" s="24">
        <v>-0.003880592438673297</v>
      </c>
      <c r="R179" s="24">
        <v>-0.0014935013386657631</v>
      </c>
      <c r="S179" s="24">
        <v>-0.00043706146270484843</v>
      </c>
      <c r="T179" s="24">
        <v>1.035678825069175E-05</v>
      </c>
      <c r="U179" s="24">
        <v>-8.161821224652376E-05</v>
      </c>
      <c r="V179" s="24">
        <v>-5.514026771101852E-05</v>
      </c>
      <c r="W179" s="24">
        <v>-2.7518805666582744E-05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1608</v>
      </c>
      <c r="B181" s="24">
        <v>105.56</v>
      </c>
      <c r="C181" s="24">
        <v>111.56</v>
      </c>
      <c r="D181" s="24">
        <v>8.51745067129909</v>
      </c>
      <c r="E181" s="24">
        <v>8.953761567344257</v>
      </c>
      <c r="F181" s="24">
        <v>14.90950418259876</v>
      </c>
      <c r="G181" s="24" t="s">
        <v>59</v>
      </c>
      <c r="H181" s="24">
        <v>3.5723030190211205</v>
      </c>
      <c r="I181" s="24">
        <v>41.63230301902112</v>
      </c>
      <c r="J181" s="24" t="s">
        <v>73</v>
      </c>
      <c r="K181" s="24">
        <v>0.910613247635102</v>
      </c>
      <c r="M181" s="24" t="s">
        <v>68</v>
      </c>
      <c r="N181" s="24">
        <v>0.6064000755819702</v>
      </c>
      <c r="X181" s="24">
        <v>67.5</v>
      </c>
    </row>
    <row r="182" spans="1:24" ht="12.75" hidden="1">
      <c r="A182" s="24">
        <v>1607</v>
      </c>
      <c r="B182" s="24">
        <v>117.77999877929688</v>
      </c>
      <c r="C182" s="24">
        <v>121.08000183105469</v>
      </c>
      <c r="D182" s="24">
        <v>9.352324485778809</v>
      </c>
      <c r="E182" s="24">
        <v>9.728584289550781</v>
      </c>
      <c r="F182" s="24">
        <v>18.137754256284722</v>
      </c>
      <c r="G182" s="24" t="s">
        <v>56</v>
      </c>
      <c r="H182" s="24">
        <v>-4.130829061033765</v>
      </c>
      <c r="I182" s="24">
        <v>46.14916971826311</v>
      </c>
      <c r="J182" s="24" t="s">
        <v>62</v>
      </c>
      <c r="K182" s="24">
        <v>0.7588554409144608</v>
      </c>
      <c r="L182" s="24">
        <v>0.5408623436876778</v>
      </c>
      <c r="M182" s="24">
        <v>0.17964886432241126</v>
      </c>
      <c r="N182" s="24">
        <v>0.0935960632639034</v>
      </c>
      <c r="O182" s="24">
        <v>0.030477218604667004</v>
      </c>
      <c r="P182" s="24">
        <v>0.015515626956397972</v>
      </c>
      <c r="Q182" s="24">
        <v>0.003709731190088795</v>
      </c>
      <c r="R182" s="24">
        <v>0.0014406344690020751</v>
      </c>
      <c r="S182" s="24">
        <v>0.00039983038805516656</v>
      </c>
      <c r="T182" s="24">
        <v>0.0002282784602521429</v>
      </c>
      <c r="U182" s="24">
        <v>8.110984298980461E-05</v>
      </c>
      <c r="V182" s="24">
        <v>5.345126285945036E-05</v>
      </c>
      <c r="W182" s="24">
        <v>2.49262788260553E-05</v>
      </c>
      <c r="X182" s="24">
        <v>67.5</v>
      </c>
    </row>
    <row r="183" spans="1:24" ht="12.75" hidden="1">
      <c r="A183" s="24">
        <v>1605</v>
      </c>
      <c r="B183" s="24">
        <v>76.68000030517578</v>
      </c>
      <c r="C183" s="24">
        <v>111.08000183105469</v>
      </c>
      <c r="D183" s="24">
        <v>9.690295219421387</v>
      </c>
      <c r="E183" s="24">
        <v>9.633444786071777</v>
      </c>
      <c r="F183" s="24">
        <v>12.814196237218553</v>
      </c>
      <c r="G183" s="24" t="s">
        <v>57</v>
      </c>
      <c r="H183" s="24">
        <v>22.232575285520937</v>
      </c>
      <c r="I183" s="24">
        <v>31.412575590696722</v>
      </c>
      <c r="J183" s="24" t="s">
        <v>60</v>
      </c>
      <c r="K183" s="24">
        <v>-0.7167490176041347</v>
      </c>
      <c r="L183" s="24">
        <v>0.002943584766017734</v>
      </c>
      <c r="M183" s="24">
        <v>0.17034067794906446</v>
      </c>
      <c r="N183" s="24">
        <v>-0.0009684515635186859</v>
      </c>
      <c r="O183" s="24">
        <v>-0.028676370431356072</v>
      </c>
      <c r="P183" s="24">
        <v>0.0003368340202464902</v>
      </c>
      <c r="Q183" s="24">
        <v>0.0035472611901369226</v>
      </c>
      <c r="R183" s="24">
        <v>-7.784815688935318E-05</v>
      </c>
      <c r="S183" s="24">
        <v>-0.0003661914264068673</v>
      </c>
      <c r="T183" s="24">
        <v>2.3989798570069806E-05</v>
      </c>
      <c r="U183" s="24">
        <v>7.919679642902461E-05</v>
      </c>
      <c r="V183" s="24">
        <v>-6.147668727141857E-06</v>
      </c>
      <c r="W183" s="24">
        <v>-2.2479690688101306E-05</v>
      </c>
      <c r="X183" s="24">
        <v>67.5</v>
      </c>
    </row>
    <row r="184" spans="1:24" ht="12.75" hidden="1">
      <c r="A184" s="24">
        <v>1606</v>
      </c>
      <c r="B184" s="24">
        <v>111.27999877929688</v>
      </c>
      <c r="C184" s="24">
        <v>110.77999877929688</v>
      </c>
      <c r="D184" s="24">
        <v>8.639010429382324</v>
      </c>
      <c r="E184" s="24">
        <v>8.932246208190918</v>
      </c>
      <c r="F184" s="24">
        <v>16.72560212390054</v>
      </c>
      <c r="G184" s="24" t="s">
        <v>58</v>
      </c>
      <c r="H184" s="24">
        <v>2.2773633834313074</v>
      </c>
      <c r="I184" s="24">
        <v>46.05736216272818</v>
      </c>
      <c r="J184" s="24" t="s">
        <v>61</v>
      </c>
      <c r="K184" s="24">
        <v>0.24926376786245652</v>
      </c>
      <c r="L184" s="24">
        <v>0.540854333557616</v>
      </c>
      <c r="M184" s="24">
        <v>0.05707685948074959</v>
      </c>
      <c r="N184" s="24">
        <v>-0.09359105277786829</v>
      </c>
      <c r="O184" s="24">
        <v>0.010321174001067307</v>
      </c>
      <c r="P184" s="24">
        <v>0.01551197030337887</v>
      </c>
      <c r="Q184" s="24">
        <v>0.0010858377188447685</v>
      </c>
      <c r="R184" s="24">
        <v>-0.0014385295748596278</v>
      </c>
      <c r="S184" s="24">
        <v>0.00016052469728502515</v>
      </c>
      <c r="T184" s="24">
        <v>0.00022701441579700763</v>
      </c>
      <c r="U184" s="24">
        <v>1.7512111957453637E-05</v>
      </c>
      <c r="V184" s="24">
        <v>-5.309655045755213E-05</v>
      </c>
      <c r="W184" s="24">
        <v>1.076953493339171E-05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1608</v>
      </c>
      <c r="B186" s="100">
        <v>105.56</v>
      </c>
      <c r="C186" s="100">
        <v>111.56</v>
      </c>
      <c r="D186" s="100">
        <v>8.51745067129909</v>
      </c>
      <c r="E186" s="100">
        <v>8.953761567344257</v>
      </c>
      <c r="F186" s="100">
        <v>15.515723483272051</v>
      </c>
      <c r="G186" s="100" t="s">
        <v>59</v>
      </c>
      <c r="H186" s="100">
        <v>5.26506927821476</v>
      </c>
      <c r="I186" s="100">
        <v>43.32506927821476</v>
      </c>
      <c r="J186" s="100" t="s">
        <v>73</v>
      </c>
      <c r="K186" s="100">
        <v>0.6516756887105645</v>
      </c>
      <c r="M186" s="100" t="s">
        <v>68</v>
      </c>
      <c r="N186" s="100">
        <v>0.3489508058724064</v>
      </c>
      <c r="X186" s="100">
        <v>67.5</v>
      </c>
    </row>
    <row r="187" spans="1:24" s="100" customFormat="1" ht="12.75">
      <c r="A187" s="100">
        <v>1607</v>
      </c>
      <c r="B187" s="100">
        <v>117.77999877929688</v>
      </c>
      <c r="C187" s="100">
        <v>121.08000183105469</v>
      </c>
      <c r="D187" s="100">
        <v>9.352324485778809</v>
      </c>
      <c r="E187" s="100">
        <v>9.728584289550781</v>
      </c>
      <c r="F187" s="100">
        <v>18.137754256284722</v>
      </c>
      <c r="G187" s="100" t="s">
        <v>56</v>
      </c>
      <c r="H187" s="100">
        <v>-4.130829061033765</v>
      </c>
      <c r="I187" s="100">
        <v>46.14916971826311</v>
      </c>
      <c r="J187" s="100" t="s">
        <v>62</v>
      </c>
      <c r="K187" s="100">
        <v>0.7788903842710329</v>
      </c>
      <c r="L187" s="100">
        <v>0.023663639617044065</v>
      </c>
      <c r="M187" s="100">
        <v>0.18439175757232212</v>
      </c>
      <c r="N187" s="100">
        <v>0.0972071644039915</v>
      </c>
      <c r="O187" s="100">
        <v>0.03128194563322662</v>
      </c>
      <c r="P187" s="100">
        <v>0.0006788554324281574</v>
      </c>
      <c r="Q187" s="100">
        <v>0.0038076475333595886</v>
      </c>
      <c r="R187" s="100">
        <v>0.0014962362080817347</v>
      </c>
      <c r="S187" s="100">
        <v>0.00041042201543690503</v>
      </c>
      <c r="T187" s="100">
        <v>9.985552532188448E-06</v>
      </c>
      <c r="U187" s="100">
        <v>8.327249519668898E-05</v>
      </c>
      <c r="V187" s="100">
        <v>5.552812055485514E-05</v>
      </c>
      <c r="W187" s="100">
        <v>2.5597609950918E-05</v>
      </c>
      <c r="X187" s="100">
        <v>67.5</v>
      </c>
    </row>
    <row r="188" spans="1:24" s="100" customFormat="1" ht="12.75">
      <c r="A188" s="100">
        <v>1606</v>
      </c>
      <c r="B188" s="100">
        <v>111.27999877929688</v>
      </c>
      <c r="C188" s="100">
        <v>110.77999877929688</v>
      </c>
      <c r="D188" s="100">
        <v>8.639010429382324</v>
      </c>
      <c r="E188" s="100">
        <v>8.932246208190918</v>
      </c>
      <c r="F188" s="100">
        <v>18.723045249417748</v>
      </c>
      <c r="G188" s="100" t="s">
        <v>57</v>
      </c>
      <c r="H188" s="100">
        <v>7.777731068247633</v>
      </c>
      <c r="I188" s="100">
        <v>51.55772984754451</v>
      </c>
      <c r="J188" s="100" t="s">
        <v>60</v>
      </c>
      <c r="K188" s="100">
        <v>-0.09363457215969681</v>
      </c>
      <c r="L188" s="100">
        <v>0.00012949980104862504</v>
      </c>
      <c r="M188" s="100">
        <v>0.02424609722820543</v>
      </c>
      <c r="N188" s="100">
        <v>-0.0010054575137323559</v>
      </c>
      <c r="O188" s="100">
        <v>-0.0034253847246700584</v>
      </c>
      <c r="P188" s="100">
        <v>1.4740473513590284E-05</v>
      </c>
      <c r="Q188" s="100">
        <v>0.0005995800564939402</v>
      </c>
      <c r="R188" s="100">
        <v>-8.083049689335743E-05</v>
      </c>
      <c r="S188" s="100">
        <v>-1.727238001634475E-05</v>
      </c>
      <c r="T188" s="100">
        <v>1.047027948994225E-06</v>
      </c>
      <c r="U188" s="100">
        <v>1.958253052410901E-05</v>
      </c>
      <c r="V188" s="100">
        <v>-6.377599177532397E-06</v>
      </c>
      <c r="W188" s="100">
        <v>-2.2292798357584864E-07</v>
      </c>
      <c r="X188" s="100">
        <v>67.5</v>
      </c>
    </row>
    <row r="189" spans="1:24" s="100" customFormat="1" ht="12.75">
      <c r="A189" s="100">
        <v>1605</v>
      </c>
      <c r="B189" s="100">
        <v>76.68000030517578</v>
      </c>
      <c r="C189" s="100">
        <v>111.08000183105469</v>
      </c>
      <c r="D189" s="100">
        <v>9.690295219421387</v>
      </c>
      <c r="E189" s="100">
        <v>9.633444786071777</v>
      </c>
      <c r="F189" s="100">
        <v>10.256839388618534</v>
      </c>
      <c r="G189" s="100" t="s">
        <v>58</v>
      </c>
      <c r="H189" s="100">
        <v>15.963499657842618</v>
      </c>
      <c r="I189" s="100">
        <v>25.143499963018403</v>
      </c>
      <c r="J189" s="100" t="s">
        <v>61</v>
      </c>
      <c r="K189" s="100">
        <v>0.7732417459025009</v>
      </c>
      <c r="L189" s="100">
        <v>0.023663285269101282</v>
      </c>
      <c r="M189" s="100">
        <v>0.1827907192113714</v>
      </c>
      <c r="N189" s="100">
        <v>-0.09720196431478488</v>
      </c>
      <c r="O189" s="100">
        <v>0.031093839616363615</v>
      </c>
      <c r="P189" s="100">
        <v>0.000678695378338335</v>
      </c>
      <c r="Q189" s="100">
        <v>0.003760144078908956</v>
      </c>
      <c r="R189" s="100">
        <v>-0.0014940512779509213</v>
      </c>
      <c r="S189" s="100">
        <v>0.0004100584051618282</v>
      </c>
      <c r="T189" s="100">
        <v>9.930508136400678E-06</v>
      </c>
      <c r="U189" s="100">
        <v>8.093721612802684E-05</v>
      </c>
      <c r="V189" s="100">
        <v>-5.516065990436721E-05</v>
      </c>
      <c r="W189" s="100">
        <v>2.559663919957999E-05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1608</v>
      </c>
      <c r="B191" s="24">
        <v>105.56</v>
      </c>
      <c r="C191" s="24">
        <v>111.56</v>
      </c>
      <c r="D191" s="24">
        <v>8.51745067129909</v>
      </c>
      <c r="E191" s="24">
        <v>8.953761567344257</v>
      </c>
      <c r="F191" s="24">
        <v>17.493097789323855</v>
      </c>
      <c r="G191" s="24" t="s">
        <v>59</v>
      </c>
      <c r="H191" s="24">
        <v>10.78655713477648</v>
      </c>
      <c r="I191" s="24">
        <v>48.84655713477648</v>
      </c>
      <c r="J191" s="24" t="s">
        <v>73</v>
      </c>
      <c r="K191" s="24">
        <v>0.381761733100585</v>
      </c>
      <c r="M191" s="24" t="s">
        <v>68</v>
      </c>
      <c r="N191" s="24">
        <v>0.3415611602645492</v>
      </c>
      <c r="X191" s="24">
        <v>67.5</v>
      </c>
    </row>
    <row r="192" spans="1:24" ht="12.75" hidden="1">
      <c r="A192" s="24">
        <v>1606</v>
      </c>
      <c r="B192" s="24">
        <v>111.27999877929688</v>
      </c>
      <c r="C192" s="24">
        <v>110.77999877929688</v>
      </c>
      <c r="D192" s="24">
        <v>8.639010429382324</v>
      </c>
      <c r="E192" s="24">
        <v>8.932246208190918</v>
      </c>
      <c r="F192" s="24">
        <v>16.23468110512235</v>
      </c>
      <c r="G192" s="24" t="s">
        <v>56</v>
      </c>
      <c r="H192" s="24">
        <v>0.9255120726284218</v>
      </c>
      <c r="I192" s="24">
        <v>44.7055108519253</v>
      </c>
      <c r="J192" s="24" t="s">
        <v>62</v>
      </c>
      <c r="K192" s="24">
        <v>0.2419584266309359</v>
      </c>
      <c r="L192" s="24">
        <v>0.5567932774143081</v>
      </c>
      <c r="M192" s="24">
        <v>0.05728076616783875</v>
      </c>
      <c r="N192" s="24">
        <v>0.09779938740721446</v>
      </c>
      <c r="O192" s="24">
        <v>0.009717457658360469</v>
      </c>
      <c r="P192" s="24">
        <v>0.015972571315274294</v>
      </c>
      <c r="Q192" s="24">
        <v>0.0011829191490701327</v>
      </c>
      <c r="R192" s="24">
        <v>0.001505362290544481</v>
      </c>
      <c r="S192" s="24">
        <v>0.0001274557087098205</v>
      </c>
      <c r="T192" s="24">
        <v>0.00023501271949674275</v>
      </c>
      <c r="U192" s="24">
        <v>2.586440272201731E-05</v>
      </c>
      <c r="V192" s="24">
        <v>5.585770278325598E-05</v>
      </c>
      <c r="W192" s="24">
        <v>7.937905027160173E-06</v>
      </c>
      <c r="X192" s="24">
        <v>67.5</v>
      </c>
    </row>
    <row r="193" spans="1:24" ht="12.75" hidden="1">
      <c r="A193" s="24">
        <v>1605</v>
      </c>
      <c r="B193" s="24">
        <v>76.68000030517578</v>
      </c>
      <c r="C193" s="24">
        <v>111.08000183105469</v>
      </c>
      <c r="D193" s="24">
        <v>9.690295219421387</v>
      </c>
      <c r="E193" s="24">
        <v>9.633444786071777</v>
      </c>
      <c r="F193" s="24">
        <v>10.256839388618534</v>
      </c>
      <c r="G193" s="24" t="s">
        <v>57</v>
      </c>
      <c r="H193" s="24">
        <v>15.963499657842618</v>
      </c>
      <c r="I193" s="24">
        <v>25.143499963018403</v>
      </c>
      <c r="J193" s="24" t="s">
        <v>60</v>
      </c>
      <c r="K193" s="24">
        <v>-0.19964939437073348</v>
      </c>
      <c r="L193" s="24">
        <v>0.0030305337759203867</v>
      </c>
      <c r="M193" s="24">
        <v>0.046893831490738315</v>
      </c>
      <c r="N193" s="24">
        <v>-0.0010116499091894766</v>
      </c>
      <c r="O193" s="24">
        <v>-0.008077158779492617</v>
      </c>
      <c r="P193" s="24">
        <v>0.0003466978545298607</v>
      </c>
      <c r="Q193" s="24">
        <v>0.0009502157448612172</v>
      </c>
      <c r="R193" s="24">
        <v>-8.131204349251155E-05</v>
      </c>
      <c r="S193" s="24">
        <v>-0.00011048230268605774</v>
      </c>
      <c r="T193" s="24">
        <v>2.468546744507963E-05</v>
      </c>
      <c r="U193" s="24">
        <v>1.9471894477441013E-05</v>
      </c>
      <c r="V193" s="24">
        <v>-6.41680644043104E-06</v>
      </c>
      <c r="W193" s="24">
        <v>-7.009489718968048E-06</v>
      </c>
      <c r="X193" s="24">
        <v>67.5</v>
      </c>
    </row>
    <row r="194" spans="1:24" ht="12.75" hidden="1">
      <c r="A194" s="24">
        <v>1607</v>
      </c>
      <c r="B194" s="24">
        <v>117.77999877929688</v>
      </c>
      <c r="C194" s="24">
        <v>121.08000183105469</v>
      </c>
      <c r="D194" s="24">
        <v>9.352324485778809</v>
      </c>
      <c r="E194" s="24">
        <v>9.728584289550781</v>
      </c>
      <c r="F194" s="24">
        <v>18.72034410786105</v>
      </c>
      <c r="G194" s="24" t="s">
        <v>58</v>
      </c>
      <c r="H194" s="24">
        <v>-2.6485045374661524</v>
      </c>
      <c r="I194" s="24">
        <v>47.63149424183072</v>
      </c>
      <c r="J194" s="24" t="s">
        <v>61</v>
      </c>
      <c r="K194" s="24">
        <v>-0.13668942733480643</v>
      </c>
      <c r="L194" s="24">
        <v>0.5567850300060155</v>
      </c>
      <c r="M194" s="24">
        <v>-0.03289460048234147</v>
      </c>
      <c r="N194" s="24">
        <v>-0.09779415494643663</v>
      </c>
      <c r="O194" s="24">
        <v>-0.005402637262753616</v>
      </c>
      <c r="P194" s="24">
        <v>0.015968808190318637</v>
      </c>
      <c r="Q194" s="24">
        <v>-0.0007045479057201496</v>
      </c>
      <c r="R194" s="24">
        <v>-0.0015031646541135797</v>
      </c>
      <c r="S194" s="24">
        <v>-6.35501256954613E-05</v>
      </c>
      <c r="T194" s="24">
        <v>0.00023371265695779636</v>
      </c>
      <c r="U194" s="24">
        <v>-1.7023884798309065E-05</v>
      </c>
      <c r="V194" s="24">
        <v>-5.548790458585191E-05</v>
      </c>
      <c r="W194" s="24">
        <v>-3.7252369186262473E-06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1608</v>
      </c>
      <c r="B196" s="24">
        <v>105.56</v>
      </c>
      <c r="C196" s="24">
        <v>111.56</v>
      </c>
      <c r="D196" s="24">
        <v>8.51745067129909</v>
      </c>
      <c r="E196" s="24">
        <v>8.953761567344257</v>
      </c>
      <c r="F196" s="24">
        <v>15.515723483272051</v>
      </c>
      <c r="G196" s="24" t="s">
        <v>59</v>
      </c>
      <c r="H196" s="24">
        <v>5.26506927821476</v>
      </c>
      <c r="I196" s="24">
        <v>43.32506927821476</v>
      </c>
      <c r="J196" s="24" t="s">
        <v>73</v>
      </c>
      <c r="K196" s="24">
        <v>1.063398207857613</v>
      </c>
      <c r="M196" s="24" t="s">
        <v>68</v>
      </c>
      <c r="N196" s="24">
        <v>0.6427950791436178</v>
      </c>
      <c r="X196" s="24">
        <v>67.5</v>
      </c>
    </row>
    <row r="197" spans="1:24" ht="12.75" hidden="1">
      <c r="A197" s="24">
        <v>1606</v>
      </c>
      <c r="B197" s="24">
        <v>111.27999877929688</v>
      </c>
      <c r="C197" s="24">
        <v>110.77999877929688</v>
      </c>
      <c r="D197" s="24">
        <v>8.639010429382324</v>
      </c>
      <c r="E197" s="24">
        <v>8.932246208190918</v>
      </c>
      <c r="F197" s="24">
        <v>16.23468110512235</v>
      </c>
      <c r="G197" s="24" t="s">
        <v>56</v>
      </c>
      <c r="H197" s="24">
        <v>0.9255120726284218</v>
      </c>
      <c r="I197" s="24">
        <v>44.7055108519253</v>
      </c>
      <c r="J197" s="24" t="s">
        <v>62</v>
      </c>
      <c r="K197" s="24">
        <v>0.9025729785028117</v>
      </c>
      <c r="L197" s="24">
        <v>0.4392263161907125</v>
      </c>
      <c r="M197" s="24">
        <v>0.2136722076535437</v>
      </c>
      <c r="N197" s="24">
        <v>0.09322069798379769</v>
      </c>
      <c r="O197" s="24">
        <v>0.03624910227404754</v>
      </c>
      <c r="P197" s="24">
        <v>0.012600011725976022</v>
      </c>
      <c r="Q197" s="24">
        <v>0.004412301033887722</v>
      </c>
      <c r="R197" s="24">
        <v>0.0014349065910983481</v>
      </c>
      <c r="S197" s="24">
        <v>0.0004755792393578786</v>
      </c>
      <c r="T197" s="24">
        <v>0.00018539221268489285</v>
      </c>
      <c r="U197" s="24">
        <v>9.650290486003571E-05</v>
      </c>
      <c r="V197" s="24">
        <v>5.326178939879685E-05</v>
      </c>
      <c r="W197" s="24">
        <v>2.965745029412224E-05</v>
      </c>
      <c r="X197" s="24">
        <v>67.5</v>
      </c>
    </row>
    <row r="198" spans="1:24" ht="12.75" hidden="1">
      <c r="A198" s="24">
        <v>1607</v>
      </c>
      <c r="B198" s="24">
        <v>117.77999877929688</v>
      </c>
      <c r="C198" s="24">
        <v>121.08000183105469</v>
      </c>
      <c r="D198" s="24">
        <v>9.352324485778809</v>
      </c>
      <c r="E198" s="24">
        <v>9.728584289550781</v>
      </c>
      <c r="F198" s="24">
        <v>17.965987430244954</v>
      </c>
      <c r="G198" s="24" t="s">
        <v>57</v>
      </c>
      <c r="H198" s="24">
        <v>-4.567867533099843</v>
      </c>
      <c r="I198" s="24">
        <v>45.71213124619704</v>
      </c>
      <c r="J198" s="24" t="s">
        <v>60</v>
      </c>
      <c r="K198" s="24">
        <v>0.38138116640179115</v>
      </c>
      <c r="L198" s="24">
        <v>-0.0023890356474789032</v>
      </c>
      <c r="M198" s="24">
        <v>-0.0880797185860178</v>
      </c>
      <c r="N198" s="24">
        <v>-0.0009638870221662811</v>
      </c>
      <c r="O198" s="24">
        <v>0.01567047078914749</v>
      </c>
      <c r="P198" s="24">
        <v>-0.0002734974414904461</v>
      </c>
      <c r="Q198" s="24">
        <v>-0.0017127062379949098</v>
      </c>
      <c r="R198" s="24">
        <v>-7.749551418117465E-05</v>
      </c>
      <c r="S198" s="24">
        <v>0.00023408610315717423</v>
      </c>
      <c r="T198" s="24">
        <v>-1.948406069146661E-05</v>
      </c>
      <c r="U198" s="24">
        <v>-3.0286636237789962E-05</v>
      </c>
      <c r="V198" s="24">
        <v>-6.11090873605454E-06</v>
      </c>
      <c r="W198" s="24">
        <v>1.5445069155721516E-05</v>
      </c>
      <c r="X198" s="24">
        <v>67.5</v>
      </c>
    </row>
    <row r="199" spans="1:24" ht="12.75" hidden="1">
      <c r="A199" s="24">
        <v>1605</v>
      </c>
      <c r="B199" s="24">
        <v>76.68000030517578</v>
      </c>
      <c r="C199" s="24">
        <v>111.08000183105469</v>
      </c>
      <c r="D199" s="24">
        <v>9.690295219421387</v>
      </c>
      <c r="E199" s="24">
        <v>9.633444786071777</v>
      </c>
      <c r="F199" s="24">
        <v>12.814196237218553</v>
      </c>
      <c r="G199" s="24" t="s">
        <v>58</v>
      </c>
      <c r="H199" s="24">
        <v>22.232575285520937</v>
      </c>
      <c r="I199" s="24">
        <v>31.412575590696722</v>
      </c>
      <c r="J199" s="24" t="s">
        <v>61</v>
      </c>
      <c r="K199" s="24">
        <v>0.8180381332416272</v>
      </c>
      <c r="L199" s="24">
        <v>-0.4392198189325464</v>
      </c>
      <c r="M199" s="24">
        <v>0.19467351000417854</v>
      </c>
      <c r="N199" s="24">
        <v>-0.09321571463221705</v>
      </c>
      <c r="O199" s="24">
        <v>0.032686905037351485</v>
      </c>
      <c r="P199" s="24">
        <v>-0.012597043091306444</v>
      </c>
      <c r="Q199" s="24">
        <v>0.004066329764785437</v>
      </c>
      <c r="R199" s="24">
        <v>-0.0014328123989061782</v>
      </c>
      <c r="S199" s="24">
        <v>0.0004139798415586285</v>
      </c>
      <c r="T199" s="24">
        <v>-0.00018436551712066926</v>
      </c>
      <c r="U199" s="24">
        <v>9.162712650642763E-05</v>
      </c>
      <c r="V199" s="24">
        <v>-5.291006524642925E-05</v>
      </c>
      <c r="W199" s="24">
        <v>2.531825816922071E-05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1608</v>
      </c>
      <c r="B201" s="24">
        <v>99.62</v>
      </c>
      <c r="C201" s="24">
        <v>115.32</v>
      </c>
      <c r="D201" s="24">
        <v>8.399653188947799</v>
      </c>
      <c r="E201" s="24">
        <v>8.826286731498271</v>
      </c>
      <c r="F201" s="24">
        <v>13.74362850576815</v>
      </c>
      <c r="G201" s="24" t="s">
        <v>59</v>
      </c>
      <c r="H201" s="24">
        <v>6.785270096307279</v>
      </c>
      <c r="I201" s="24">
        <v>38.905270096307284</v>
      </c>
      <c r="J201" s="24" t="s">
        <v>73</v>
      </c>
      <c r="K201" s="24">
        <v>0.40169387904179044</v>
      </c>
      <c r="M201" s="24" t="s">
        <v>68</v>
      </c>
      <c r="N201" s="24">
        <v>0.2662918315390215</v>
      </c>
      <c r="X201" s="24">
        <v>67.5</v>
      </c>
    </row>
    <row r="202" spans="1:24" ht="12.75" hidden="1">
      <c r="A202" s="24">
        <v>1605</v>
      </c>
      <c r="B202" s="24">
        <v>93.4000015258789</v>
      </c>
      <c r="C202" s="24">
        <v>104</v>
      </c>
      <c r="D202" s="24">
        <v>9.073702812194824</v>
      </c>
      <c r="E202" s="24">
        <v>9.455290794372559</v>
      </c>
      <c r="F202" s="24">
        <v>13.868753389671568</v>
      </c>
      <c r="G202" s="24" t="s">
        <v>56</v>
      </c>
      <c r="H202" s="24">
        <v>10.433531891737516</v>
      </c>
      <c r="I202" s="24">
        <v>36.33353341761642</v>
      </c>
      <c r="J202" s="24" t="s">
        <v>62</v>
      </c>
      <c r="K202" s="24">
        <v>0.509598967057566</v>
      </c>
      <c r="L202" s="24">
        <v>0.34849267567347714</v>
      </c>
      <c r="M202" s="24">
        <v>0.12064038483610823</v>
      </c>
      <c r="N202" s="24">
        <v>0.0739939283090539</v>
      </c>
      <c r="O202" s="24">
        <v>0.02046645712554431</v>
      </c>
      <c r="P202" s="24">
        <v>0.009997241347989008</v>
      </c>
      <c r="Q202" s="24">
        <v>0.0024912143841506946</v>
      </c>
      <c r="R202" s="24">
        <v>0.001138994552389807</v>
      </c>
      <c r="S202" s="24">
        <v>0.00026852202169845156</v>
      </c>
      <c r="T202" s="24">
        <v>0.0001470981601131373</v>
      </c>
      <c r="U202" s="24">
        <v>5.4483313675744796E-05</v>
      </c>
      <c r="V202" s="24">
        <v>4.2277632351411E-05</v>
      </c>
      <c r="W202" s="24">
        <v>1.6741232883623807E-05</v>
      </c>
      <c r="X202" s="24">
        <v>67.5</v>
      </c>
    </row>
    <row r="203" spans="1:24" ht="12.75" hidden="1">
      <c r="A203" s="24">
        <v>1607</v>
      </c>
      <c r="B203" s="24">
        <v>117.62000274658203</v>
      </c>
      <c r="C203" s="24">
        <v>116.91999816894531</v>
      </c>
      <c r="D203" s="24">
        <v>9.209897994995117</v>
      </c>
      <c r="E203" s="24">
        <v>9.730154037475586</v>
      </c>
      <c r="F203" s="24">
        <v>16.987957435056423</v>
      </c>
      <c r="G203" s="24" t="s">
        <v>57</v>
      </c>
      <c r="H203" s="24">
        <v>-6.228205034261066</v>
      </c>
      <c r="I203" s="24">
        <v>43.891797712320965</v>
      </c>
      <c r="J203" s="24" t="s">
        <v>60</v>
      </c>
      <c r="K203" s="24">
        <v>0.5001497144197975</v>
      </c>
      <c r="L203" s="24">
        <v>-0.0018952253630045307</v>
      </c>
      <c r="M203" s="24">
        <v>-0.11865866219133255</v>
      </c>
      <c r="N203" s="24">
        <v>-0.0007648746624753795</v>
      </c>
      <c r="O203" s="24">
        <v>0.02004346268456238</v>
      </c>
      <c r="P203" s="24">
        <v>-0.00021698586421813103</v>
      </c>
      <c r="Q203" s="24">
        <v>-0.002461240962820887</v>
      </c>
      <c r="R203" s="24">
        <v>-6.149050161122007E-05</v>
      </c>
      <c r="S203" s="24">
        <v>0.0002587008903568001</v>
      </c>
      <c r="T203" s="24">
        <v>-1.5462290084127382E-05</v>
      </c>
      <c r="U203" s="24">
        <v>-5.4326060221650855E-05</v>
      </c>
      <c r="V203" s="24">
        <v>-4.847996810367271E-06</v>
      </c>
      <c r="W203" s="24">
        <v>1.5971257159099764E-05</v>
      </c>
      <c r="X203" s="24">
        <v>67.5</v>
      </c>
    </row>
    <row r="204" spans="1:24" ht="12.75" hidden="1">
      <c r="A204" s="24">
        <v>1606</v>
      </c>
      <c r="B204" s="24">
        <v>106.27999877929688</v>
      </c>
      <c r="C204" s="24">
        <v>110.87999725341797</v>
      </c>
      <c r="D204" s="24">
        <v>8.633201599121094</v>
      </c>
      <c r="E204" s="24">
        <v>8.934225082397461</v>
      </c>
      <c r="F204" s="24">
        <v>16.960036589842368</v>
      </c>
      <c r="G204" s="24" t="s">
        <v>58</v>
      </c>
      <c r="H204" s="24">
        <v>7.944527969090345</v>
      </c>
      <c r="I204" s="24">
        <v>46.72452674838722</v>
      </c>
      <c r="J204" s="24" t="s">
        <v>61</v>
      </c>
      <c r="K204" s="24">
        <v>-0.09767993853362783</v>
      </c>
      <c r="L204" s="24">
        <v>-0.34848752218534707</v>
      </c>
      <c r="M204" s="24">
        <v>-0.02177669259477942</v>
      </c>
      <c r="N204" s="24">
        <v>-0.07398997495171972</v>
      </c>
      <c r="O204" s="24">
        <v>-0.004139501284490556</v>
      </c>
      <c r="P204" s="24">
        <v>-0.009994886277725754</v>
      </c>
      <c r="Q204" s="24">
        <v>-0.0003852817549947515</v>
      </c>
      <c r="R204" s="24">
        <v>-0.0011373335080728333</v>
      </c>
      <c r="S204" s="24">
        <v>-7.195780336851989E-05</v>
      </c>
      <c r="T204" s="24">
        <v>-0.00014628323996283536</v>
      </c>
      <c r="U204" s="24">
        <v>-4.136502131410639E-06</v>
      </c>
      <c r="V204" s="24">
        <v>-4.199875145962964E-05</v>
      </c>
      <c r="W204" s="24">
        <v>-5.018747176500488E-06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1608</v>
      </c>
      <c r="B206" s="24">
        <v>99.62</v>
      </c>
      <c r="C206" s="24">
        <v>115.32</v>
      </c>
      <c r="D206" s="24">
        <v>8.399653188947799</v>
      </c>
      <c r="E206" s="24">
        <v>8.826286731498271</v>
      </c>
      <c r="F206" s="24">
        <v>15.454103904781448</v>
      </c>
      <c r="G206" s="24" t="s">
        <v>59</v>
      </c>
      <c r="H206" s="24">
        <v>11.62725977638135</v>
      </c>
      <c r="I206" s="24">
        <v>43.747259776381355</v>
      </c>
      <c r="J206" s="24" t="s">
        <v>73</v>
      </c>
      <c r="K206" s="24">
        <v>0.5388288058433393</v>
      </c>
      <c r="M206" s="24" t="s">
        <v>68</v>
      </c>
      <c r="N206" s="24">
        <v>0.290666121224796</v>
      </c>
      <c r="X206" s="24">
        <v>67.5</v>
      </c>
    </row>
    <row r="207" spans="1:24" ht="12.75" hidden="1">
      <c r="A207" s="24">
        <v>1605</v>
      </c>
      <c r="B207" s="24">
        <v>93.4000015258789</v>
      </c>
      <c r="C207" s="24">
        <v>104</v>
      </c>
      <c r="D207" s="24">
        <v>9.073702812194824</v>
      </c>
      <c r="E207" s="24">
        <v>9.455290794372559</v>
      </c>
      <c r="F207" s="24">
        <v>13.868753389671568</v>
      </c>
      <c r="G207" s="24" t="s">
        <v>56</v>
      </c>
      <c r="H207" s="24">
        <v>10.433531891737516</v>
      </c>
      <c r="I207" s="24">
        <v>36.33353341761642</v>
      </c>
      <c r="J207" s="24" t="s">
        <v>62</v>
      </c>
      <c r="K207" s="24">
        <v>0.7015190679259832</v>
      </c>
      <c r="L207" s="24">
        <v>0.11419845497592569</v>
      </c>
      <c r="M207" s="24">
        <v>0.16607464454784243</v>
      </c>
      <c r="N207" s="24">
        <v>0.07252622379882573</v>
      </c>
      <c r="O207" s="24">
        <v>0.028174269921356923</v>
      </c>
      <c r="P207" s="24">
        <v>0.0032758656308965934</v>
      </c>
      <c r="Q207" s="24">
        <v>0.00342948873755736</v>
      </c>
      <c r="R207" s="24">
        <v>0.001116397370544848</v>
      </c>
      <c r="S207" s="24">
        <v>0.0003696532994929306</v>
      </c>
      <c r="T207" s="24">
        <v>4.820247820248556E-05</v>
      </c>
      <c r="U207" s="24">
        <v>7.502184978181443E-05</v>
      </c>
      <c r="V207" s="24">
        <v>4.143239906622688E-05</v>
      </c>
      <c r="W207" s="24">
        <v>2.3048109429460017E-05</v>
      </c>
      <c r="X207" s="24">
        <v>67.5</v>
      </c>
    </row>
    <row r="208" spans="1:24" ht="12.75" hidden="1">
      <c r="A208" s="24">
        <v>1606</v>
      </c>
      <c r="B208" s="24">
        <v>106.27999877929688</v>
      </c>
      <c r="C208" s="24">
        <v>110.87999725341797</v>
      </c>
      <c r="D208" s="24">
        <v>8.633201599121094</v>
      </c>
      <c r="E208" s="24">
        <v>8.934225082397461</v>
      </c>
      <c r="F208" s="24">
        <v>14.284132360156605</v>
      </c>
      <c r="G208" s="24" t="s">
        <v>57</v>
      </c>
      <c r="H208" s="24">
        <v>0.5724708338505735</v>
      </c>
      <c r="I208" s="24">
        <v>39.35246961314745</v>
      </c>
      <c r="J208" s="24" t="s">
        <v>60</v>
      </c>
      <c r="K208" s="24">
        <v>0.4230165833412803</v>
      </c>
      <c r="L208" s="24">
        <v>0.0006223850248313619</v>
      </c>
      <c r="M208" s="24">
        <v>-0.10164249069436476</v>
      </c>
      <c r="N208" s="24">
        <v>-0.0007498067145701329</v>
      </c>
      <c r="O208" s="24">
        <v>0.01674562815980926</v>
      </c>
      <c r="P208" s="24">
        <v>7.109040389414495E-05</v>
      </c>
      <c r="Q208" s="24">
        <v>-0.0021693473702847155</v>
      </c>
      <c r="R208" s="24">
        <v>-6.0265668394521574E-05</v>
      </c>
      <c r="S208" s="24">
        <v>0.00019913879141903042</v>
      </c>
      <c r="T208" s="24">
        <v>5.0522674757610716E-06</v>
      </c>
      <c r="U208" s="24">
        <v>-5.191099065653812E-05</v>
      </c>
      <c r="V208" s="24">
        <v>-4.751863603834148E-06</v>
      </c>
      <c r="W208" s="24">
        <v>1.1766495504630623E-05</v>
      </c>
      <c r="X208" s="24">
        <v>67.5</v>
      </c>
    </row>
    <row r="209" spans="1:24" ht="12.75" hidden="1">
      <c r="A209" s="24">
        <v>1607</v>
      </c>
      <c r="B209" s="24">
        <v>117.62000274658203</v>
      </c>
      <c r="C209" s="24">
        <v>116.91999816894531</v>
      </c>
      <c r="D209" s="24">
        <v>9.209897994995117</v>
      </c>
      <c r="E209" s="24">
        <v>9.730154037475586</v>
      </c>
      <c r="F209" s="24">
        <v>17.821848908243545</v>
      </c>
      <c r="G209" s="24" t="s">
        <v>58</v>
      </c>
      <c r="H209" s="24">
        <v>-4.073679041652412</v>
      </c>
      <c r="I209" s="24">
        <v>46.04632370492962</v>
      </c>
      <c r="J209" s="24" t="s">
        <v>61</v>
      </c>
      <c r="K209" s="24">
        <v>-0.5596302108374868</v>
      </c>
      <c r="L209" s="24">
        <v>0.11419675895475052</v>
      </c>
      <c r="M209" s="24">
        <v>-0.13133770078365992</v>
      </c>
      <c r="N209" s="24">
        <v>-0.07252234778610067</v>
      </c>
      <c r="O209" s="24">
        <v>-0.02265774532328582</v>
      </c>
      <c r="P209" s="24">
        <v>0.003275094164472787</v>
      </c>
      <c r="Q209" s="24">
        <v>-0.0026561861734583974</v>
      </c>
      <c r="R209" s="24">
        <v>-0.0011147695448712313</v>
      </c>
      <c r="S209" s="24">
        <v>-0.00031142784650409504</v>
      </c>
      <c r="T209" s="24">
        <v>4.793697422881906E-05</v>
      </c>
      <c r="U209" s="24">
        <v>-5.416204384753165E-05</v>
      </c>
      <c r="V209" s="24">
        <v>-4.115900247422955E-05</v>
      </c>
      <c r="W209" s="24">
        <v>-1.981829790400455E-05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1608</v>
      </c>
      <c r="B211" s="24">
        <v>99.62</v>
      </c>
      <c r="C211" s="24">
        <v>115.32</v>
      </c>
      <c r="D211" s="24">
        <v>8.399653188947799</v>
      </c>
      <c r="E211" s="24">
        <v>8.826286731498271</v>
      </c>
      <c r="F211" s="24">
        <v>13.74362850576815</v>
      </c>
      <c r="G211" s="24" t="s">
        <v>59</v>
      </c>
      <c r="H211" s="24">
        <v>6.785270096307279</v>
      </c>
      <c r="I211" s="24">
        <v>38.905270096307284</v>
      </c>
      <c r="J211" s="24" t="s">
        <v>73</v>
      </c>
      <c r="K211" s="24">
        <v>0.25475669173407217</v>
      </c>
      <c r="M211" s="24" t="s">
        <v>68</v>
      </c>
      <c r="N211" s="24">
        <v>0.21314066767163725</v>
      </c>
      <c r="X211" s="24">
        <v>67.5</v>
      </c>
    </row>
    <row r="212" spans="1:24" ht="12.75" hidden="1">
      <c r="A212" s="24">
        <v>1607</v>
      </c>
      <c r="B212" s="24">
        <v>117.62000274658203</v>
      </c>
      <c r="C212" s="24">
        <v>116.91999816894531</v>
      </c>
      <c r="D212" s="24">
        <v>9.209897994995117</v>
      </c>
      <c r="E212" s="24">
        <v>9.730154037475586</v>
      </c>
      <c r="F212" s="24">
        <v>18.551229572040267</v>
      </c>
      <c r="G212" s="24" t="s">
        <v>56</v>
      </c>
      <c r="H212" s="24">
        <v>-2.189177701627841</v>
      </c>
      <c r="I212" s="24">
        <v>47.93082504495418</v>
      </c>
      <c r="J212" s="24" t="s">
        <v>62</v>
      </c>
      <c r="K212" s="24">
        <v>0.2635435773814262</v>
      </c>
      <c r="L212" s="24">
        <v>0.4196154476717352</v>
      </c>
      <c r="M212" s="24">
        <v>0.0623905510652115</v>
      </c>
      <c r="N212" s="24">
        <v>0.0712174310703177</v>
      </c>
      <c r="O212" s="24">
        <v>0.010584573065205867</v>
      </c>
      <c r="P212" s="24">
        <v>0.012037418113732042</v>
      </c>
      <c r="Q212" s="24">
        <v>0.0012883520731651454</v>
      </c>
      <c r="R212" s="24">
        <v>0.001096191546947285</v>
      </c>
      <c r="S212" s="24">
        <v>0.00013885228811517963</v>
      </c>
      <c r="T212" s="24">
        <v>0.00017711261356511792</v>
      </c>
      <c r="U212" s="24">
        <v>2.8158133133354717E-05</v>
      </c>
      <c r="V212" s="24">
        <v>4.067458637957113E-05</v>
      </c>
      <c r="W212" s="24">
        <v>8.655497228751575E-06</v>
      </c>
      <c r="X212" s="24">
        <v>67.5</v>
      </c>
    </row>
    <row r="213" spans="1:24" ht="12.75" hidden="1">
      <c r="A213" s="24">
        <v>1605</v>
      </c>
      <c r="B213" s="24">
        <v>93.4000015258789</v>
      </c>
      <c r="C213" s="24">
        <v>104</v>
      </c>
      <c r="D213" s="24">
        <v>9.073702812194824</v>
      </c>
      <c r="E213" s="24">
        <v>9.455290794372559</v>
      </c>
      <c r="F213" s="24">
        <v>14.869815469071797</v>
      </c>
      <c r="G213" s="24" t="s">
        <v>57</v>
      </c>
      <c r="H213" s="24">
        <v>13.056126835424678</v>
      </c>
      <c r="I213" s="24">
        <v>38.956128361303584</v>
      </c>
      <c r="J213" s="24" t="s">
        <v>60</v>
      </c>
      <c r="K213" s="24">
        <v>-0.24077530250487694</v>
      </c>
      <c r="L213" s="24">
        <v>0.0022837826923391134</v>
      </c>
      <c r="M213" s="24">
        <v>0.05728520322700634</v>
      </c>
      <c r="N213" s="24">
        <v>-0.0007367622500471631</v>
      </c>
      <c r="O213" s="24">
        <v>-0.009623085102499622</v>
      </c>
      <c r="P213" s="24">
        <v>0.00026128187111884414</v>
      </c>
      <c r="Q213" s="24">
        <v>0.0011959382990154145</v>
      </c>
      <c r="R213" s="24">
        <v>-5.9219212642624676E-05</v>
      </c>
      <c r="S213" s="24">
        <v>-0.00012203500276162932</v>
      </c>
      <c r="T213" s="24">
        <v>1.8605384779013314E-05</v>
      </c>
      <c r="U213" s="24">
        <v>2.688753286932449E-05</v>
      </c>
      <c r="V213" s="24">
        <v>-4.6739053698767635E-06</v>
      </c>
      <c r="W213" s="24">
        <v>-7.462036807739103E-06</v>
      </c>
      <c r="X213" s="24">
        <v>67.5</v>
      </c>
    </row>
    <row r="214" spans="1:24" ht="12.75" hidden="1">
      <c r="A214" s="24">
        <v>1606</v>
      </c>
      <c r="B214" s="24">
        <v>106.27999877929688</v>
      </c>
      <c r="C214" s="24">
        <v>110.87999725341797</v>
      </c>
      <c r="D214" s="24">
        <v>8.633201599121094</v>
      </c>
      <c r="E214" s="24">
        <v>8.934225082397461</v>
      </c>
      <c r="F214" s="24">
        <v>14.284132360156605</v>
      </c>
      <c r="G214" s="24" t="s">
        <v>58</v>
      </c>
      <c r="H214" s="24">
        <v>0.5724708338505735</v>
      </c>
      <c r="I214" s="24">
        <v>39.35246961314745</v>
      </c>
      <c r="J214" s="24" t="s">
        <v>61</v>
      </c>
      <c r="K214" s="24">
        <v>0.10715629184833136</v>
      </c>
      <c r="L214" s="24">
        <v>0.4196092328123452</v>
      </c>
      <c r="M214" s="24">
        <v>0.024718138147145047</v>
      </c>
      <c r="N214" s="24">
        <v>-0.0712136199728841</v>
      </c>
      <c r="O214" s="24">
        <v>0.004407881586741114</v>
      </c>
      <c r="P214" s="24">
        <v>0.012034582112754433</v>
      </c>
      <c r="Q214" s="24">
        <v>0.0004791478366611345</v>
      </c>
      <c r="R214" s="24">
        <v>-0.0010945907876702917</v>
      </c>
      <c r="S214" s="24">
        <v>6.623757253847682E-05</v>
      </c>
      <c r="T214" s="24">
        <v>0.00017613267028320344</v>
      </c>
      <c r="U214" s="24">
        <v>8.363075855014349E-06</v>
      </c>
      <c r="V214" s="24">
        <v>-4.0405155435199485E-05</v>
      </c>
      <c r="W214" s="24">
        <v>4.385845295592746E-06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1608</v>
      </c>
      <c r="B216" s="100">
        <v>99.62</v>
      </c>
      <c r="C216" s="100">
        <v>115.32</v>
      </c>
      <c r="D216" s="100">
        <v>8.399653188947799</v>
      </c>
      <c r="E216" s="100">
        <v>8.826286731498271</v>
      </c>
      <c r="F216" s="100">
        <v>12.83578550316494</v>
      </c>
      <c r="G216" s="100" t="s">
        <v>59</v>
      </c>
      <c r="H216" s="100">
        <v>4.21536090482288</v>
      </c>
      <c r="I216" s="100">
        <v>36.335360904822885</v>
      </c>
      <c r="J216" s="100" t="s">
        <v>73</v>
      </c>
      <c r="K216" s="100">
        <v>0.21763168759127619</v>
      </c>
      <c r="M216" s="100" t="s">
        <v>68</v>
      </c>
      <c r="N216" s="100">
        <v>0.1246752695100031</v>
      </c>
      <c r="X216" s="100">
        <v>67.5</v>
      </c>
    </row>
    <row r="217" spans="1:24" s="100" customFormat="1" ht="12.75">
      <c r="A217" s="100">
        <v>1607</v>
      </c>
      <c r="B217" s="100">
        <v>117.62000274658203</v>
      </c>
      <c r="C217" s="100">
        <v>116.91999816894531</v>
      </c>
      <c r="D217" s="100">
        <v>9.209897994995117</v>
      </c>
      <c r="E217" s="100">
        <v>9.730154037475586</v>
      </c>
      <c r="F217" s="100">
        <v>18.551229572040267</v>
      </c>
      <c r="G217" s="100" t="s">
        <v>56</v>
      </c>
      <c r="H217" s="100">
        <v>-2.189177701627841</v>
      </c>
      <c r="I217" s="100">
        <v>47.93082504495418</v>
      </c>
      <c r="J217" s="100" t="s">
        <v>62</v>
      </c>
      <c r="K217" s="100">
        <v>0.4339406568040517</v>
      </c>
      <c r="L217" s="100">
        <v>0.11518121015685685</v>
      </c>
      <c r="M217" s="100">
        <v>0.10272956219967759</v>
      </c>
      <c r="N217" s="100">
        <v>0.07201859009374605</v>
      </c>
      <c r="O217" s="100">
        <v>0.017428061032156137</v>
      </c>
      <c r="P217" s="100">
        <v>0.003304186149706899</v>
      </c>
      <c r="Q217" s="100">
        <v>0.0021213286843732985</v>
      </c>
      <c r="R217" s="100">
        <v>0.0011085281107118615</v>
      </c>
      <c r="S217" s="100">
        <v>0.00022865603666920238</v>
      </c>
      <c r="T217" s="100">
        <v>4.861315136096637E-05</v>
      </c>
      <c r="U217" s="100">
        <v>4.6387727254563396E-05</v>
      </c>
      <c r="V217" s="100">
        <v>4.11373043526494E-05</v>
      </c>
      <c r="W217" s="100">
        <v>1.4261325934069493E-05</v>
      </c>
      <c r="X217" s="100">
        <v>67.5</v>
      </c>
    </row>
    <row r="218" spans="1:24" s="100" customFormat="1" ht="12.75">
      <c r="A218" s="100">
        <v>1606</v>
      </c>
      <c r="B218" s="100">
        <v>106.27999877929688</v>
      </c>
      <c r="C218" s="100">
        <v>110.87999725341797</v>
      </c>
      <c r="D218" s="100">
        <v>8.633201599121094</v>
      </c>
      <c r="E218" s="100">
        <v>8.934225082397461</v>
      </c>
      <c r="F218" s="100">
        <v>16.960036589842368</v>
      </c>
      <c r="G218" s="100" t="s">
        <v>57</v>
      </c>
      <c r="H218" s="100">
        <v>7.944527969090345</v>
      </c>
      <c r="I218" s="100">
        <v>46.72452674838722</v>
      </c>
      <c r="J218" s="100" t="s">
        <v>60</v>
      </c>
      <c r="K218" s="100">
        <v>-0.14183710910989938</v>
      </c>
      <c r="L218" s="100">
        <v>0.0006272921604099824</v>
      </c>
      <c r="M218" s="100">
        <v>0.03467952386845464</v>
      </c>
      <c r="N218" s="100">
        <v>-0.0007449552366884404</v>
      </c>
      <c r="O218" s="100">
        <v>-0.005518485852644921</v>
      </c>
      <c r="P218" s="100">
        <v>7.173072626229121E-05</v>
      </c>
      <c r="Q218" s="100">
        <v>0.0007682979313569802</v>
      </c>
      <c r="R218" s="100">
        <v>-5.988605218115137E-05</v>
      </c>
      <c r="S218" s="100">
        <v>-5.7574042927279625E-05</v>
      </c>
      <c r="T218" s="100">
        <v>5.106520589973772E-06</v>
      </c>
      <c r="U218" s="100">
        <v>2.0169363405195262E-05</v>
      </c>
      <c r="V218" s="100">
        <v>-4.725755506525787E-06</v>
      </c>
      <c r="W218" s="100">
        <v>-3.125871853201842E-06</v>
      </c>
      <c r="X218" s="100">
        <v>67.5</v>
      </c>
    </row>
    <row r="219" spans="1:24" s="100" customFormat="1" ht="12.75">
      <c r="A219" s="100">
        <v>1605</v>
      </c>
      <c r="B219" s="100">
        <v>93.4000015258789</v>
      </c>
      <c r="C219" s="100">
        <v>104</v>
      </c>
      <c r="D219" s="100">
        <v>9.073702812194824</v>
      </c>
      <c r="E219" s="100">
        <v>9.455290794372559</v>
      </c>
      <c r="F219" s="100">
        <v>13.11504923715594</v>
      </c>
      <c r="G219" s="100" t="s">
        <v>58</v>
      </c>
      <c r="H219" s="100">
        <v>8.458968335591443</v>
      </c>
      <c r="I219" s="100">
        <v>34.35896986147035</v>
      </c>
      <c r="J219" s="100" t="s">
        <v>61</v>
      </c>
      <c r="K219" s="100">
        <v>0.41010575234551183</v>
      </c>
      <c r="L219" s="100">
        <v>0.11517950198600233</v>
      </c>
      <c r="M219" s="100">
        <v>0.09669898434831005</v>
      </c>
      <c r="N219" s="100">
        <v>-0.072014737108361</v>
      </c>
      <c r="O219" s="100">
        <v>0.016531292303831456</v>
      </c>
      <c r="P219" s="100">
        <v>0.0033034074551627425</v>
      </c>
      <c r="Q219" s="100">
        <v>0.0019773097066007475</v>
      </c>
      <c r="R219" s="100">
        <v>-0.0011069093156137794</v>
      </c>
      <c r="S219" s="100">
        <v>0.00022128898003803847</v>
      </c>
      <c r="T219" s="100">
        <v>4.834420267941545E-05</v>
      </c>
      <c r="U219" s="100">
        <v>4.1773412832481546E-05</v>
      </c>
      <c r="V219" s="100">
        <v>-4.0864961082754607E-05</v>
      </c>
      <c r="W219" s="100">
        <v>1.3914537094532594E-05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1608</v>
      </c>
      <c r="B221" s="24">
        <v>99.62</v>
      </c>
      <c r="C221" s="24">
        <v>115.32</v>
      </c>
      <c r="D221" s="24">
        <v>8.399653188947799</v>
      </c>
      <c r="E221" s="24">
        <v>8.826286731498271</v>
      </c>
      <c r="F221" s="24">
        <v>15.454103904781448</v>
      </c>
      <c r="G221" s="24" t="s">
        <v>59</v>
      </c>
      <c r="H221" s="24">
        <v>11.62725977638135</v>
      </c>
      <c r="I221" s="24">
        <v>43.747259776381355</v>
      </c>
      <c r="J221" s="24" t="s">
        <v>73</v>
      </c>
      <c r="K221" s="24">
        <v>0.39208911403660934</v>
      </c>
      <c r="M221" s="24" t="s">
        <v>68</v>
      </c>
      <c r="N221" s="24">
        <v>0.283622552023071</v>
      </c>
      <c r="X221" s="24">
        <v>67.5</v>
      </c>
    </row>
    <row r="222" spans="1:24" ht="12.75" hidden="1">
      <c r="A222" s="24">
        <v>1606</v>
      </c>
      <c r="B222" s="24">
        <v>106.27999877929688</v>
      </c>
      <c r="C222" s="24">
        <v>110.87999725341797</v>
      </c>
      <c r="D222" s="24">
        <v>8.633201599121094</v>
      </c>
      <c r="E222" s="24">
        <v>8.934225082397461</v>
      </c>
      <c r="F222" s="24">
        <v>15.887832980454357</v>
      </c>
      <c r="G222" s="24" t="s">
        <v>56</v>
      </c>
      <c r="H222" s="24">
        <v>4.990630672867994</v>
      </c>
      <c r="I222" s="24">
        <v>43.77062945216487</v>
      </c>
      <c r="J222" s="24" t="s">
        <v>62</v>
      </c>
      <c r="K222" s="24">
        <v>0.4483788092893615</v>
      </c>
      <c r="L222" s="24">
        <v>0.4169887071834236</v>
      </c>
      <c r="M222" s="24">
        <v>0.1061473803223815</v>
      </c>
      <c r="N222" s="24">
        <v>0.07365572156177556</v>
      </c>
      <c r="O222" s="24">
        <v>0.01800758704383848</v>
      </c>
      <c r="P222" s="24">
        <v>0.011961990647227437</v>
      </c>
      <c r="Q222" s="24">
        <v>0.0021920164576020207</v>
      </c>
      <c r="R222" s="24">
        <v>0.0011337552068258182</v>
      </c>
      <c r="S222" s="24">
        <v>0.00023625430526621295</v>
      </c>
      <c r="T222" s="24">
        <v>0.0001760072604681632</v>
      </c>
      <c r="U222" s="24">
        <v>4.796179976409245E-05</v>
      </c>
      <c r="V222" s="24">
        <v>4.2070853055411264E-05</v>
      </c>
      <c r="W222" s="24">
        <v>1.4728271961522748E-05</v>
      </c>
      <c r="X222" s="24">
        <v>67.5</v>
      </c>
    </row>
    <row r="223" spans="1:24" ht="12.75" hidden="1">
      <c r="A223" s="24">
        <v>1605</v>
      </c>
      <c r="B223" s="24">
        <v>93.4000015258789</v>
      </c>
      <c r="C223" s="24">
        <v>104</v>
      </c>
      <c r="D223" s="24">
        <v>9.073702812194824</v>
      </c>
      <c r="E223" s="24">
        <v>9.455290794372559</v>
      </c>
      <c r="F223" s="24">
        <v>13.11504923715594</v>
      </c>
      <c r="G223" s="24" t="s">
        <v>57</v>
      </c>
      <c r="H223" s="24">
        <v>8.458968335591443</v>
      </c>
      <c r="I223" s="24">
        <v>34.35896986147035</v>
      </c>
      <c r="J223" s="24" t="s">
        <v>60</v>
      </c>
      <c r="K223" s="24">
        <v>0.12017951728699318</v>
      </c>
      <c r="L223" s="24">
        <v>0.0022697665366574167</v>
      </c>
      <c r="M223" s="24">
        <v>-0.029611024521333195</v>
      </c>
      <c r="N223" s="24">
        <v>-0.0007617369809046277</v>
      </c>
      <c r="O223" s="24">
        <v>0.0046391024321211895</v>
      </c>
      <c r="P223" s="24">
        <v>0.00025962462294517187</v>
      </c>
      <c r="Q223" s="24">
        <v>-0.0006664777771162643</v>
      </c>
      <c r="R223" s="24">
        <v>-6.122052531085994E-05</v>
      </c>
      <c r="S223" s="24">
        <v>4.533364756219982E-05</v>
      </c>
      <c r="T223" s="24">
        <v>1.8481931203157344E-05</v>
      </c>
      <c r="U223" s="24">
        <v>-1.8168359407717427E-05</v>
      </c>
      <c r="V223" s="24">
        <v>-4.829260744328477E-06</v>
      </c>
      <c r="W223" s="24">
        <v>2.3494304666926414E-06</v>
      </c>
      <c r="X223" s="24">
        <v>67.5</v>
      </c>
    </row>
    <row r="224" spans="1:24" ht="12.75" hidden="1">
      <c r="A224" s="24">
        <v>1607</v>
      </c>
      <c r="B224" s="24">
        <v>117.62000274658203</v>
      </c>
      <c r="C224" s="24">
        <v>116.91999816894531</v>
      </c>
      <c r="D224" s="24">
        <v>9.209897994995117</v>
      </c>
      <c r="E224" s="24">
        <v>9.730154037475586</v>
      </c>
      <c r="F224" s="24">
        <v>16.987957435056423</v>
      </c>
      <c r="G224" s="24" t="s">
        <v>58</v>
      </c>
      <c r="H224" s="24">
        <v>-6.228205034261066</v>
      </c>
      <c r="I224" s="24">
        <v>43.891797712320965</v>
      </c>
      <c r="J224" s="24" t="s">
        <v>61</v>
      </c>
      <c r="K224" s="24">
        <v>-0.4319727309037122</v>
      </c>
      <c r="L224" s="24">
        <v>0.4169825297040298</v>
      </c>
      <c r="M224" s="24">
        <v>-0.10193357433201931</v>
      </c>
      <c r="N224" s="24">
        <v>-0.07365178256877244</v>
      </c>
      <c r="O224" s="24">
        <v>-0.01739976780781016</v>
      </c>
      <c r="P224" s="24">
        <v>0.011959172851812003</v>
      </c>
      <c r="Q224" s="24">
        <v>-0.0020882393356625277</v>
      </c>
      <c r="R224" s="24">
        <v>-0.001132101106918157</v>
      </c>
      <c r="S224" s="24">
        <v>-0.0002318640919925446</v>
      </c>
      <c r="T224" s="24">
        <v>0.0001750342079609286</v>
      </c>
      <c r="U224" s="24">
        <v>-4.438744138878591E-05</v>
      </c>
      <c r="V224" s="24">
        <v>-4.1792761543995815E-05</v>
      </c>
      <c r="W224" s="24">
        <v>-1.4539675768556655E-05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1608</v>
      </c>
      <c r="B226" s="24">
        <v>99.62</v>
      </c>
      <c r="C226" s="24">
        <v>115.32</v>
      </c>
      <c r="D226" s="24">
        <v>8.399653188947799</v>
      </c>
      <c r="E226" s="24">
        <v>8.826286731498271</v>
      </c>
      <c r="F226" s="24">
        <v>12.83578550316494</v>
      </c>
      <c r="G226" s="24" t="s">
        <v>59</v>
      </c>
      <c r="H226" s="24">
        <v>4.21536090482288</v>
      </c>
      <c r="I226" s="24">
        <v>36.335360904822885</v>
      </c>
      <c r="J226" s="24" t="s">
        <v>73</v>
      </c>
      <c r="K226" s="24">
        <v>0.3370399296774211</v>
      </c>
      <c r="M226" s="24" t="s">
        <v>68</v>
      </c>
      <c r="N226" s="24">
        <v>0.23283420215460424</v>
      </c>
      <c r="X226" s="24">
        <v>67.5</v>
      </c>
    </row>
    <row r="227" spans="1:24" ht="12.75" hidden="1">
      <c r="A227" s="24">
        <v>1606</v>
      </c>
      <c r="B227" s="24">
        <v>106.27999877929688</v>
      </c>
      <c r="C227" s="24">
        <v>110.87999725341797</v>
      </c>
      <c r="D227" s="24">
        <v>8.633201599121094</v>
      </c>
      <c r="E227" s="24">
        <v>8.934225082397461</v>
      </c>
      <c r="F227" s="24">
        <v>15.887832980454357</v>
      </c>
      <c r="G227" s="24" t="s">
        <v>56</v>
      </c>
      <c r="H227" s="24">
        <v>4.990630672867994</v>
      </c>
      <c r="I227" s="24">
        <v>43.77062945216487</v>
      </c>
      <c r="J227" s="24" t="s">
        <v>62</v>
      </c>
      <c r="K227" s="24">
        <v>0.44483314942287777</v>
      </c>
      <c r="L227" s="24">
        <v>0.3501366611894051</v>
      </c>
      <c r="M227" s="24">
        <v>0.10530833419228038</v>
      </c>
      <c r="N227" s="24">
        <v>0.07107605515651273</v>
      </c>
      <c r="O227" s="24">
        <v>0.017865353590099636</v>
      </c>
      <c r="P227" s="24">
        <v>0.010044348324246334</v>
      </c>
      <c r="Q227" s="24">
        <v>0.002174583935460437</v>
      </c>
      <c r="R227" s="24">
        <v>0.0010940589140428548</v>
      </c>
      <c r="S227" s="24">
        <v>0.00023438590180011802</v>
      </c>
      <c r="T227" s="24">
        <v>0.00014779195413379875</v>
      </c>
      <c r="U227" s="24">
        <v>4.7558480026121636E-05</v>
      </c>
      <c r="V227" s="24">
        <v>4.0609395514654E-05</v>
      </c>
      <c r="W227" s="24">
        <v>1.4615519450444516E-05</v>
      </c>
      <c r="X227" s="24">
        <v>67.5</v>
      </c>
    </row>
    <row r="228" spans="1:24" ht="12.75" hidden="1">
      <c r="A228" s="24">
        <v>1607</v>
      </c>
      <c r="B228" s="24">
        <v>117.62000274658203</v>
      </c>
      <c r="C228" s="24">
        <v>116.91999816894531</v>
      </c>
      <c r="D228" s="24">
        <v>9.209897994995117</v>
      </c>
      <c r="E228" s="24">
        <v>9.730154037475586</v>
      </c>
      <c r="F228" s="24">
        <v>17.821848908243545</v>
      </c>
      <c r="G228" s="24" t="s">
        <v>57</v>
      </c>
      <c r="H228" s="24">
        <v>-4.073679041652412</v>
      </c>
      <c r="I228" s="24">
        <v>46.04632370492962</v>
      </c>
      <c r="J228" s="24" t="s">
        <v>60</v>
      </c>
      <c r="K228" s="24">
        <v>0.32001865820728126</v>
      </c>
      <c r="L228" s="24">
        <v>-0.0019043732804723112</v>
      </c>
      <c r="M228" s="24">
        <v>-0.07492368423629014</v>
      </c>
      <c r="N228" s="24">
        <v>-0.0007348426608063237</v>
      </c>
      <c r="O228" s="24">
        <v>0.012985661821703862</v>
      </c>
      <c r="P228" s="24">
        <v>-0.0002180069632704252</v>
      </c>
      <c r="Q228" s="24">
        <v>-0.0015065249348252766</v>
      </c>
      <c r="R228" s="24">
        <v>-5.9079856288193395E-05</v>
      </c>
      <c r="S228" s="24">
        <v>0.00018085281074737422</v>
      </c>
      <c r="T228" s="24">
        <v>-1.5531815019274015E-05</v>
      </c>
      <c r="U228" s="24">
        <v>-3.0123824066635198E-05</v>
      </c>
      <c r="V228" s="24">
        <v>-4.658897580406077E-06</v>
      </c>
      <c r="W228" s="24">
        <v>1.1578477347934543E-05</v>
      </c>
      <c r="X228" s="24">
        <v>67.5</v>
      </c>
    </row>
    <row r="229" spans="1:24" ht="12.75" hidden="1">
      <c r="A229" s="24">
        <v>1605</v>
      </c>
      <c r="B229" s="24">
        <v>93.4000015258789</v>
      </c>
      <c r="C229" s="24">
        <v>104</v>
      </c>
      <c r="D229" s="24">
        <v>9.073702812194824</v>
      </c>
      <c r="E229" s="24">
        <v>9.455290794372559</v>
      </c>
      <c r="F229" s="24">
        <v>14.869815469071797</v>
      </c>
      <c r="G229" s="24" t="s">
        <v>58</v>
      </c>
      <c r="H229" s="24">
        <v>13.056126835424678</v>
      </c>
      <c r="I229" s="24">
        <v>38.956128361303584</v>
      </c>
      <c r="J229" s="24" t="s">
        <v>61</v>
      </c>
      <c r="K229" s="24">
        <v>0.3089734442062741</v>
      </c>
      <c r="L229" s="24">
        <v>-0.3501314822624108</v>
      </c>
      <c r="M229" s="24">
        <v>0.07400193775039743</v>
      </c>
      <c r="N229" s="24">
        <v>-0.07107225635137454</v>
      </c>
      <c r="O229" s="24">
        <v>0.01226961474340693</v>
      </c>
      <c r="P229" s="24">
        <v>-0.010041982185940969</v>
      </c>
      <c r="Q229" s="24">
        <v>0.0015681829973291691</v>
      </c>
      <c r="R229" s="24">
        <v>-0.0010924625750924366</v>
      </c>
      <c r="S229" s="24">
        <v>0.00014909396972188045</v>
      </c>
      <c r="T229" s="24">
        <v>-0.00014697355009964864</v>
      </c>
      <c r="U229" s="24">
        <v>3.680168808624709E-05</v>
      </c>
      <c r="V229" s="24">
        <v>-4.0341265193358605E-05</v>
      </c>
      <c r="W229" s="24">
        <v>8.919207986681812E-06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D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2004-11-05T07:18:24Z</cp:lastPrinted>
  <dcterms:created xsi:type="dcterms:W3CDTF">2003-07-09T12:58:06Z</dcterms:created>
  <dcterms:modified xsi:type="dcterms:W3CDTF">2004-11-15T06:38:25Z</dcterms:modified>
  <cp:category/>
  <cp:version/>
  <cp:contentType/>
  <cp:contentStatus/>
</cp:coreProperties>
</file>