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<sst xmlns="http://schemas.openxmlformats.org/spreadsheetml/2006/main" count="627" uniqueCount="147">
  <si>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</si>
  <si>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</si>
  <si>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</si>
  <si>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</si>
  <si>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</si>
  <si>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</si>
  <si>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</si>
  <si>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</si>
  <si>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</si>
  <si>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</si>
  <si>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</si>
  <si>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</si>
  <si>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</si>
  <si>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</si>
  <si>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</si>
  <si>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</si>
  <si>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</si>
  <si>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</si>
  <si>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</si>
  <si>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</si>
  <si>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</si>
  <si>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</si>
  <si>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</si>
  <si>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</si>
  <si>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</si>
  <si>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</si>
  <si>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</si>
  <si>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</si>
  <si>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</si>
  <si>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</si>
  <si>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</si>
  <si>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</si>
  <si>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</si>
  <si>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</si>
  <si>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</si>
  <si>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</si>
  <si>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</si>
  <si>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</si>
  <si>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</si>
  <si>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</si>
  <si>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</si>
  <si>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</si>
  <si>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</si>
  <si>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</si>
  <si>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</si>
  <si>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</si>
  <si>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</si>
  <si>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</si>
  <si>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</si>
  <si>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</si>
  <si>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</si>
  <si>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</si>
  <si>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</si>
  <si>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</si>
  <si>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</si>
  <si>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</si>
  <si>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</si>
  <si>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</si>
  <si>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</si>
  <si>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</si>
  <si>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</si>
  <si>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</si>
  <si>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</si>
  <si>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</si>
  <si>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</si>
  <si>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</si>
  <si>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</si>
  <si>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</si>
  <si>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</si>
  <si>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</si>
  <si>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</si>
  <si>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</si>
  <si>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</si>
  <si>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</si>
  <si>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</si>
  <si>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</si>
  <si>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</si>
  <si>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</si>
  <si>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</si>
  <si>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</si>
  <si>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</si>
  <si>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</si>
  <si>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</si>
  <si>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</si>
  <si>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</si>
  <si>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</si>
  <si>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</si>
  <si>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</si>
  <si>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</si>
  <si>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</si>
  <si>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</si>
  <si>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</si>
  <si>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</si>
  <si>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</si>
  <si>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</si>
  <si>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</si>
  <si>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</si>
  <si>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</si>
  <si>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</si>
  <si>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</si>
  <si>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</si>
  <si>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</si>
  <si>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</si>
  <si>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</si>
  <si>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</si>
  <si>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</si>
  <si>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</si>
  <si>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</si>
  <si>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</si>
  <si>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</si>
  <si>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</si>
  <si>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</si>
  <si>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</si>
  <si>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</si>
  <si>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</si>
  <si>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</si>
  <si>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</si>
  <si>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</si>
  <si>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</si>
  <si>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</si>
  <si>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</si>
  <si>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</si>
  <si>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</si>
  <si>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</si>
  <si>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</si>
  <si>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</si>
  <si>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</si>
  <si>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</si>
  <si>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</si>
  <si>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</si>
  <si>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</si>
  <si>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</si>
  <si>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</si>
  <si>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</si>
  <si>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</si>
  <si>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</si>
  <si>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</si>
  <si>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</si>
  <si>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</si>
  <si>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</si>
  <si>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</si>
  <si>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</si>
  <si>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</si>
  <si>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397</t>
  </si>
  <si>
    <t>made with heads -1 mm</t>
  </si>
  <si>
    <t>4E14469D-1</t>
  </si>
  <si>
    <t>Perm. 1,008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</si>
</sst>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96.56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86.81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23.944405852689897</v>
      </c>
      <c r="C41" s="77">
        <f aca="true" t="shared" si="0" ref="C41:C55">($B$41*H41+$B$42*J41+$B$43*L41+$B$44*N41+$B$45*P41+$B$46*R41+$B$47*T41+$B$48*V41)/100</f>
        <v>6.076185493111063E-08</v>
      </c>
      <c r="D41" s="77">
        <f aca="true" t="shared" si="1" ref="D41:D55">($B$41*I41+$B$42*K41+$B$43*M41+$B$44*O41+$B$45*Q41+$B$46*S41+$B$47*U41+$B$48*W41)/100</f>
        <v>-1.2566094123075724E-07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15.165871710156154</v>
      </c>
      <c r="C42" s="77">
        <f t="shared" si="0"/>
        <v>-1.1527553588795597E-10</v>
      </c>
      <c r="D42" s="77">
        <f t="shared" si="1"/>
        <v>-4.296628254423079E-08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-15.388629307835586</v>
      </c>
      <c r="C43" s="77">
        <f t="shared" si="0"/>
        <v>-0.7399634746001138</v>
      </c>
      <c r="D43" s="77">
        <f t="shared" si="1"/>
        <v>-1.509966527497339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-3.920026704632562</v>
      </c>
      <c r="C44" s="77">
        <f t="shared" si="0"/>
        <v>0.00028743155507321736</v>
      </c>
      <c r="D44" s="77">
        <f t="shared" si="1"/>
        <v>0.05260455588511471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23.944405852689897</v>
      </c>
      <c r="C45" s="77">
        <f t="shared" si="0"/>
        <v>0.17110241110202065</v>
      </c>
      <c r="D45" s="77">
        <f t="shared" si="1"/>
        <v>-0.35943277525146633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15.165871710156154</v>
      </c>
      <c r="C46" s="77">
        <f t="shared" si="0"/>
        <v>-0.0008002844892241656</v>
      </c>
      <c r="D46" s="77">
        <f t="shared" si="1"/>
        <v>-0.07737599594956618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-15.388629307835586</v>
      </c>
      <c r="C47" s="77">
        <f t="shared" si="0"/>
        <v>-0.030370568039286474</v>
      </c>
      <c r="D47" s="77">
        <f t="shared" si="1"/>
        <v>-0.06031901455192514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-3.920026704632562</v>
      </c>
      <c r="C48" s="77">
        <f t="shared" si="0"/>
        <v>3.297865872288897E-05</v>
      </c>
      <c r="D48" s="77">
        <f t="shared" si="1"/>
        <v>0.0015085228011677177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0.0033372653570505704</v>
      </c>
      <c r="D49" s="77">
        <f t="shared" si="1"/>
        <v>-0.007512597335236736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-6.433970067073523E-05</v>
      </c>
      <c r="D50" s="77">
        <f t="shared" si="1"/>
        <v>-0.001189392784716039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-0.00045096471698985793</v>
      </c>
      <c r="D51" s="77">
        <f t="shared" si="1"/>
        <v>-0.0007626942059394399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2.347582102189734E-06</v>
      </c>
      <c r="D52" s="77">
        <f t="shared" si="1"/>
        <v>2.203306674077636E-05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5.971941854861388E-05</v>
      </c>
      <c r="D53" s="77">
        <f t="shared" si="1"/>
        <v>-0.00016959444580793816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-5.085012589132765E-06</v>
      </c>
      <c r="D54" s="77">
        <f t="shared" si="1"/>
        <v>-4.389672907913023E-05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-2.9681489658907126E-05</v>
      </c>
      <c r="D55" s="77">
        <f t="shared" si="1"/>
        <v>-4.6595978135794884E-05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18" sqref="E18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1800</v>
      </c>
      <c r="B3" s="11">
        <v>146.72666666666666</v>
      </c>
      <c r="C3" s="11">
        <v>153.44333333333333</v>
      </c>
      <c r="D3" s="11">
        <v>9.182102769942821</v>
      </c>
      <c r="E3" s="11">
        <v>10.258473806823021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1799</v>
      </c>
      <c r="B4" s="14">
        <v>116.77</v>
      </c>
      <c r="C4" s="14">
        <v>118.38666666666666</v>
      </c>
      <c r="D4" s="14">
        <v>8.673643213283553</v>
      </c>
      <c r="E4" s="14">
        <v>9.186153318851433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1798</v>
      </c>
      <c r="B5" s="26">
        <v>86.81333333333333</v>
      </c>
      <c r="C5" s="26">
        <v>96.56333333333333</v>
      </c>
      <c r="D5" s="26">
        <v>9.504317834228141</v>
      </c>
      <c r="E5" s="26">
        <v>9.766146764709541</v>
      </c>
      <c r="F5" s="15" t="s">
        <v>71</v>
      </c>
      <c r="I5" s="75">
        <v>2601</v>
      </c>
    </row>
    <row r="6" spans="1:6" s="2" customFormat="1" ht="13.5" thickBot="1">
      <c r="A6" s="16">
        <v>1797</v>
      </c>
      <c r="B6" s="17">
        <v>132.24333333333334</v>
      </c>
      <c r="C6" s="17">
        <v>140.34333333333333</v>
      </c>
      <c r="D6" s="17">
        <v>8.809209128396068</v>
      </c>
      <c r="E6" s="17">
        <v>9.005442718384426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2604</v>
      </c>
      <c r="K15" s="75">
        <v>2559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23.944405852689897</v>
      </c>
      <c r="C19" s="34">
        <v>73.2144058526899</v>
      </c>
      <c r="D19" s="35">
        <v>26.68803415367206</v>
      </c>
      <c r="K19" s="97" t="s">
        <v>131</v>
      </c>
    </row>
    <row r="20" spans="1:11" ht="12.75">
      <c r="A20" s="33" t="s">
        <v>57</v>
      </c>
      <c r="B20" s="34">
        <v>15.165871710156154</v>
      </c>
      <c r="C20" s="34">
        <v>34.479205043489486</v>
      </c>
      <c r="D20" s="35">
        <v>13.78934977558612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-15.388629307835586</v>
      </c>
      <c r="C21" s="34">
        <v>49.35470402549775</v>
      </c>
      <c r="D21" s="35">
        <v>18.26003636939036</v>
      </c>
      <c r="F21" s="24" t="s">
        <v>134</v>
      </c>
    </row>
    <row r="22" spans="1:11" ht="16.5" thickBot="1">
      <c r="A22" s="36" t="s">
        <v>59</v>
      </c>
      <c r="B22" s="37">
        <v>-3.920026704632562</v>
      </c>
      <c r="C22" s="37">
        <v>75.3066399620341</v>
      </c>
      <c r="D22" s="38">
        <v>29.023346922922936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11.514505386352539</v>
      </c>
      <c r="I23" s="75">
        <v>2608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-0.7399634746001138</v>
      </c>
      <c r="C27" s="44">
        <v>0.00028743155507321736</v>
      </c>
      <c r="D27" s="44">
        <v>0.17110241110202065</v>
      </c>
      <c r="E27" s="44">
        <v>-0.0008002844892241656</v>
      </c>
      <c r="F27" s="44">
        <v>-0.030370568039286474</v>
      </c>
      <c r="G27" s="44">
        <v>3.297865872288897E-05</v>
      </c>
      <c r="H27" s="44">
        <v>0.0033372653570505704</v>
      </c>
      <c r="I27" s="45">
        <v>-6.433970067073523E-05</v>
      </c>
    </row>
    <row r="28" spans="1:9" ht="13.5" thickBot="1">
      <c r="A28" s="46" t="s">
        <v>61</v>
      </c>
      <c r="B28" s="47">
        <v>-1.509966527497339</v>
      </c>
      <c r="C28" s="47">
        <v>0.05260455588511471</v>
      </c>
      <c r="D28" s="47">
        <v>-0.35943277525146633</v>
      </c>
      <c r="E28" s="47">
        <v>-0.07737599594956618</v>
      </c>
      <c r="F28" s="47">
        <v>-0.06031901455192514</v>
      </c>
      <c r="G28" s="47">
        <v>0.0015085228011677177</v>
      </c>
      <c r="H28" s="47">
        <v>-0.007512597335236736</v>
      </c>
      <c r="I28" s="48">
        <v>-0.001189392784716039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1800</v>
      </c>
      <c r="B39" s="50">
        <v>146.72666666666666</v>
      </c>
      <c r="C39" s="50">
        <v>153.44333333333333</v>
      </c>
      <c r="D39" s="50">
        <v>9.182102769942821</v>
      </c>
      <c r="E39" s="50">
        <v>10.258473806823021</v>
      </c>
      <c r="F39" s="54">
        <f>I39*D39/(23678+B39)*1000</f>
        <v>29.023346922922936</v>
      </c>
      <c r="G39" s="59" t="s">
        <v>59</v>
      </c>
      <c r="H39" s="58">
        <f>I39-B39+X39</f>
        <v>-3.920026704632562</v>
      </c>
      <c r="I39" s="58">
        <f>(B39+C42-2*X39)*(23678+B39)*E42/((23678+C42)*D39+E42*(23678+B39))</f>
        <v>75.3066399620341</v>
      </c>
      <c r="J39" s="24" t="s">
        <v>73</v>
      </c>
      <c r="K39" s="24">
        <f>(K40*K40+L40*L40+M40*M40+N40*N40+O40*O40+P40*P40+Q40*Q40+R40*R40+S40*S40+T40*T40+U40*U40+V40*V40+W40*W40)</f>
        <v>2.9994006698337543</v>
      </c>
      <c r="M39" s="24" t="s">
        <v>68</v>
      </c>
      <c r="N39" s="24">
        <f>(K44*K44+L44*L44+M44*M44+N44*N44+O44*O44+P44*P44+Q44*Q44+R44*R44+S44*S44+T44*T44+U44*U44+V44*V44+W44*W44)</f>
        <v>1.558827741625163</v>
      </c>
      <c r="X39" s="55">
        <f>(1-$H$2)*1000</f>
        <v>67.5</v>
      </c>
    </row>
    <row r="40" spans="1:24" ht="12.75">
      <c r="A40" s="49">
        <v>1799</v>
      </c>
      <c r="B40" s="50">
        <v>116.77</v>
      </c>
      <c r="C40" s="50">
        <v>118.38666666666666</v>
      </c>
      <c r="D40" s="50">
        <v>8.673643213283553</v>
      </c>
      <c r="E40" s="50">
        <v>9.186153318851433</v>
      </c>
      <c r="F40" s="54">
        <f>I40*D40/(23678+B40)*1000</f>
        <v>26.68803415367206</v>
      </c>
      <c r="G40" s="59" t="s">
        <v>56</v>
      </c>
      <c r="H40" s="58">
        <f>I40-B40+X40</f>
        <v>23.944405852689897</v>
      </c>
      <c r="I40" s="58">
        <f>(B40+C39-2*X40)*(23678+B40)*E39/((23678+C39)*D40+E39*(23678+B40))</f>
        <v>73.2144058526899</v>
      </c>
      <c r="J40" s="24" t="s">
        <v>62</v>
      </c>
      <c r="K40" s="52">
        <f aca="true" t="shared" si="0" ref="K40:W40">SQRT(K41*K41+K42*K42)</f>
        <v>1.6815305105482463</v>
      </c>
      <c r="L40" s="52">
        <f t="shared" si="0"/>
        <v>0.052605341142977186</v>
      </c>
      <c r="M40" s="52">
        <f t="shared" si="0"/>
        <v>0.39808033738165965</v>
      </c>
      <c r="N40" s="52">
        <f t="shared" si="0"/>
        <v>0.0773801344302979</v>
      </c>
      <c r="O40" s="52">
        <f t="shared" si="0"/>
        <v>0.06753336153001926</v>
      </c>
      <c r="P40" s="52">
        <f t="shared" si="0"/>
        <v>0.0015088832405372055</v>
      </c>
      <c r="Q40" s="52">
        <f t="shared" si="0"/>
        <v>0.008220490179105864</v>
      </c>
      <c r="R40" s="52">
        <f t="shared" si="0"/>
        <v>0.0011911317279868644</v>
      </c>
      <c r="S40" s="52">
        <f t="shared" si="0"/>
        <v>0.0008860426782854963</v>
      </c>
      <c r="T40" s="52">
        <f t="shared" si="0"/>
        <v>2.215777903423597E-05</v>
      </c>
      <c r="U40" s="52">
        <f t="shared" si="0"/>
        <v>0.00017980179365258345</v>
      </c>
      <c r="V40" s="52">
        <f t="shared" si="0"/>
        <v>4.419027242367031E-05</v>
      </c>
      <c r="W40" s="52">
        <f t="shared" si="0"/>
        <v>5.524650221329207E-05</v>
      </c>
      <c r="X40" s="55">
        <f>(1-$H$2)*1000</f>
        <v>67.5</v>
      </c>
    </row>
    <row r="41" spans="1:24" ht="12.75">
      <c r="A41" s="49">
        <v>1798</v>
      </c>
      <c r="B41" s="50">
        <v>86.81333333333333</v>
      </c>
      <c r="C41" s="50">
        <v>96.56333333333333</v>
      </c>
      <c r="D41" s="50">
        <v>9.504317834228141</v>
      </c>
      <c r="E41" s="50">
        <v>9.766146764709541</v>
      </c>
      <c r="F41" s="54">
        <f>I41*D41/(23678+B41)*1000</f>
        <v>13.78934977558612</v>
      </c>
      <c r="G41" s="59" t="s">
        <v>57</v>
      </c>
      <c r="H41" s="58">
        <f>I41-B41+X41</f>
        <v>15.165871710156154</v>
      </c>
      <c r="I41" s="58">
        <f>(B41+C40-2*X41)*(23678+B41)*E40/((23678+C40)*D41+E40*(23678+B41))</f>
        <v>34.479205043489486</v>
      </c>
      <c r="J41" s="24" t="s">
        <v>60</v>
      </c>
      <c r="K41" s="52">
        <f>'calcul config'!C43</f>
        <v>-0.7399634746001138</v>
      </c>
      <c r="L41" s="52">
        <f>'calcul config'!C44</f>
        <v>0.00028743155507321736</v>
      </c>
      <c r="M41" s="52">
        <f>'calcul config'!C45</f>
        <v>0.17110241110202065</v>
      </c>
      <c r="N41" s="52">
        <f>'calcul config'!C46</f>
        <v>-0.0008002844892241656</v>
      </c>
      <c r="O41" s="52">
        <f>'calcul config'!C47</f>
        <v>-0.030370568039286474</v>
      </c>
      <c r="P41" s="52">
        <f>'calcul config'!C48</f>
        <v>3.297865872288897E-05</v>
      </c>
      <c r="Q41" s="52">
        <f>'calcul config'!C49</f>
        <v>0.0033372653570505704</v>
      </c>
      <c r="R41" s="52">
        <f>'calcul config'!C50</f>
        <v>-6.433970067073523E-05</v>
      </c>
      <c r="S41" s="52">
        <f>'calcul config'!C51</f>
        <v>-0.00045096471698985793</v>
      </c>
      <c r="T41" s="52">
        <f>'calcul config'!C52</f>
        <v>2.347582102189734E-06</v>
      </c>
      <c r="U41" s="52">
        <f>'calcul config'!C53</f>
        <v>5.971941854861388E-05</v>
      </c>
      <c r="V41" s="52">
        <f>'calcul config'!C54</f>
        <v>-5.085012589132765E-06</v>
      </c>
      <c r="W41" s="52">
        <f>'calcul config'!C55</f>
        <v>-2.9681489658907126E-05</v>
      </c>
      <c r="X41" s="55">
        <f>(1-$H$2)*1000</f>
        <v>67.5</v>
      </c>
    </row>
    <row r="42" spans="1:24" ht="12.75">
      <c r="A42" s="49">
        <v>1797</v>
      </c>
      <c r="B42" s="50">
        <v>132.24333333333334</v>
      </c>
      <c r="C42" s="50">
        <v>140.34333333333333</v>
      </c>
      <c r="D42" s="50">
        <v>8.809209128396068</v>
      </c>
      <c r="E42" s="50">
        <v>9.005442718384426</v>
      </c>
      <c r="F42" s="54">
        <f>I42*D42/(23678+B42)*1000</f>
        <v>18.26003636939036</v>
      </c>
      <c r="G42" s="59" t="s">
        <v>58</v>
      </c>
      <c r="H42" s="58">
        <f>I42-B42+X42</f>
        <v>-15.388629307835586</v>
      </c>
      <c r="I42" s="58">
        <f>(B42+C41-2*X42)*(23678+B42)*E41/((23678+C41)*D42+E41*(23678+B42))</f>
        <v>49.35470402549775</v>
      </c>
      <c r="J42" s="24" t="s">
        <v>61</v>
      </c>
      <c r="K42" s="52">
        <f>'calcul config'!D43</f>
        <v>-1.509966527497339</v>
      </c>
      <c r="L42" s="52">
        <f>'calcul config'!D44</f>
        <v>0.05260455588511471</v>
      </c>
      <c r="M42" s="52">
        <f>'calcul config'!D45</f>
        <v>-0.35943277525146633</v>
      </c>
      <c r="N42" s="52">
        <f>'calcul config'!D46</f>
        <v>-0.07737599594956618</v>
      </c>
      <c r="O42" s="52">
        <f>'calcul config'!D47</f>
        <v>-0.06031901455192514</v>
      </c>
      <c r="P42" s="52">
        <f>'calcul config'!D48</f>
        <v>0.0015085228011677177</v>
      </c>
      <c r="Q42" s="52">
        <f>'calcul config'!D49</f>
        <v>-0.007512597335236736</v>
      </c>
      <c r="R42" s="52">
        <f>'calcul config'!D50</f>
        <v>-0.001189392784716039</v>
      </c>
      <c r="S42" s="52">
        <f>'calcul config'!D51</f>
        <v>-0.0007626942059394399</v>
      </c>
      <c r="T42" s="52">
        <f>'calcul config'!D52</f>
        <v>2.203306674077636E-05</v>
      </c>
      <c r="U42" s="52">
        <f>'calcul config'!D53</f>
        <v>-0.00016959444580793816</v>
      </c>
      <c r="V42" s="52">
        <f>'calcul config'!D54</f>
        <v>-4.389672907913023E-05</v>
      </c>
      <c r="W42" s="52">
        <f>'calcul config'!D55</f>
        <v>-4.6595978135794884E-05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1.1210203403654975</v>
      </c>
      <c r="L44" s="52">
        <f>L40/(L43*1.5)</f>
        <v>0.05010032489807352</v>
      </c>
      <c r="M44" s="52">
        <f aca="true" t="shared" si="1" ref="M44:W44">M40/(M43*1.5)</f>
        <v>0.4423114859796219</v>
      </c>
      <c r="N44" s="52">
        <f t="shared" si="1"/>
        <v>0.10317351257373053</v>
      </c>
      <c r="O44" s="52">
        <f t="shared" si="1"/>
        <v>0.3001482734667523</v>
      </c>
      <c r="P44" s="52">
        <f t="shared" si="1"/>
        <v>0.010059221603581369</v>
      </c>
      <c r="Q44" s="52">
        <f t="shared" si="1"/>
        <v>0.05480326786070575</v>
      </c>
      <c r="R44" s="52">
        <f t="shared" si="1"/>
        <v>0.0026469593955263655</v>
      </c>
      <c r="S44" s="52">
        <f t="shared" si="1"/>
        <v>0.011813902377139949</v>
      </c>
      <c r="T44" s="52">
        <f t="shared" si="1"/>
        <v>0.0002954370537898129</v>
      </c>
      <c r="U44" s="52">
        <f t="shared" si="1"/>
        <v>0.0023973572487011124</v>
      </c>
      <c r="V44" s="52">
        <f t="shared" si="1"/>
        <v>0.000589203632315604</v>
      </c>
      <c r="W44" s="52">
        <f t="shared" si="1"/>
        <v>0.0007366200295105608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1800</v>
      </c>
      <c r="B51" s="24">
        <v>151.06</v>
      </c>
      <c r="C51" s="24">
        <v>164.76</v>
      </c>
      <c r="D51" s="24">
        <v>8.851858875142634</v>
      </c>
      <c r="E51" s="24">
        <v>10.396160552864492</v>
      </c>
      <c r="F51" s="24">
        <v>22.692650048787115</v>
      </c>
      <c r="G51" s="24" t="s">
        <v>59</v>
      </c>
      <c r="H51" s="24">
        <v>-22.47175546301986</v>
      </c>
      <c r="I51" s="24">
        <v>61.088244536980135</v>
      </c>
      <c r="J51" s="24" t="s">
        <v>73</v>
      </c>
      <c r="K51" s="24">
        <v>2.843593118855313</v>
      </c>
      <c r="M51" s="24" t="s">
        <v>68</v>
      </c>
      <c r="N51" s="24">
        <v>1.7730689229901253</v>
      </c>
      <c r="X51" s="24">
        <v>67.5</v>
      </c>
    </row>
    <row r="52" spans="1:24" ht="12.75" hidden="1">
      <c r="A52" s="24">
        <v>1797</v>
      </c>
      <c r="B52" s="24">
        <v>141.77999877929688</v>
      </c>
      <c r="C52" s="24">
        <v>151.97999572753906</v>
      </c>
      <c r="D52" s="24">
        <v>8.701610565185547</v>
      </c>
      <c r="E52" s="24">
        <v>8.816122055053711</v>
      </c>
      <c r="F52" s="24">
        <v>34.09782926641864</v>
      </c>
      <c r="G52" s="24" t="s">
        <v>56</v>
      </c>
      <c r="H52" s="24">
        <v>19.05936471871911</v>
      </c>
      <c r="I52" s="24">
        <v>93.33936349801598</v>
      </c>
      <c r="J52" s="24" t="s">
        <v>62</v>
      </c>
      <c r="K52" s="24">
        <v>1.4262691470356188</v>
      </c>
      <c r="L52" s="24">
        <v>0.8252793000348937</v>
      </c>
      <c r="M52" s="24">
        <v>0.337650131691552</v>
      </c>
      <c r="N52" s="24">
        <v>0.10179631182430803</v>
      </c>
      <c r="O52" s="24">
        <v>0.0572812179289172</v>
      </c>
      <c r="P52" s="24">
        <v>0.023674710830805894</v>
      </c>
      <c r="Q52" s="24">
        <v>0.006972470073877908</v>
      </c>
      <c r="R52" s="24">
        <v>0.0015669314375444067</v>
      </c>
      <c r="S52" s="24">
        <v>0.0007515140000817275</v>
      </c>
      <c r="T52" s="24">
        <v>0.00034841471796593206</v>
      </c>
      <c r="U52" s="24">
        <v>0.0001524968475658646</v>
      </c>
      <c r="V52" s="24">
        <v>5.8141575132637666E-05</v>
      </c>
      <c r="W52" s="24">
        <v>4.6860659118426554E-05</v>
      </c>
      <c r="X52" s="24">
        <v>67.5</v>
      </c>
    </row>
    <row r="53" spans="1:24" ht="12.75" hidden="1">
      <c r="A53" s="24">
        <v>1799</v>
      </c>
      <c r="B53" s="24">
        <v>125.72000122070312</v>
      </c>
      <c r="C53" s="24">
        <v>114.0199966430664</v>
      </c>
      <c r="D53" s="24">
        <v>8.499539375305176</v>
      </c>
      <c r="E53" s="24">
        <v>9.06250286102295</v>
      </c>
      <c r="F53" s="24">
        <v>25.928531379257805</v>
      </c>
      <c r="G53" s="24" t="s">
        <v>57</v>
      </c>
      <c r="H53" s="24">
        <v>14.39516928935258</v>
      </c>
      <c r="I53" s="24">
        <v>72.6151705100557</v>
      </c>
      <c r="J53" s="24" t="s">
        <v>60</v>
      </c>
      <c r="K53" s="24">
        <v>-1.418565427983621</v>
      </c>
      <c r="L53" s="24">
        <v>-0.004489428456467927</v>
      </c>
      <c r="M53" s="24">
        <v>0.33540620261156234</v>
      </c>
      <c r="N53" s="24">
        <v>-0.0010529946084672514</v>
      </c>
      <c r="O53" s="24">
        <v>-0.057032644393465885</v>
      </c>
      <c r="P53" s="24">
        <v>-0.000513496647911655</v>
      </c>
      <c r="Q53" s="24">
        <v>0.006902672991083825</v>
      </c>
      <c r="R53" s="24">
        <v>-8.469353261116166E-05</v>
      </c>
      <c r="S53" s="24">
        <v>-0.0007512661592062975</v>
      </c>
      <c r="T53" s="24">
        <v>-3.655939966815641E-05</v>
      </c>
      <c r="U53" s="24">
        <v>0.00014878963856321993</v>
      </c>
      <c r="V53" s="24">
        <v>-6.696801230889675E-06</v>
      </c>
      <c r="W53" s="24">
        <v>-4.6859313198407814E-05</v>
      </c>
      <c r="X53" s="24">
        <v>67.5</v>
      </c>
    </row>
    <row r="54" spans="1:24" ht="12.75" hidden="1">
      <c r="A54" s="24">
        <v>1798</v>
      </c>
      <c r="B54" s="24">
        <v>82.87999725341797</v>
      </c>
      <c r="C54" s="24">
        <v>101.77999877929688</v>
      </c>
      <c r="D54" s="24">
        <v>9.349764823913574</v>
      </c>
      <c r="E54" s="24">
        <v>9.508538246154785</v>
      </c>
      <c r="F54" s="24">
        <v>11.980659381930455</v>
      </c>
      <c r="G54" s="24" t="s">
        <v>58</v>
      </c>
      <c r="H54" s="24">
        <v>15.06686587344106</v>
      </c>
      <c r="I54" s="24">
        <v>30.44686312685903</v>
      </c>
      <c r="J54" s="24" t="s">
        <v>61</v>
      </c>
      <c r="K54" s="24">
        <v>-0.1480398808272896</v>
      </c>
      <c r="L54" s="24">
        <v>-0.8252670889464927</v>
      </c>
      <c r="M54" s="24">
        <v>-0.03886245850450022</v>
      </c>
      <c r="N54" s="24">
        <v>-0.1017908655203712</v>
      </c>
      <c r="O54" s="24">
        <v>-0.005330609806445239</v>
      </c>
      <c r="P54" s="24">
        <v>-0.023669141389472948</v>
      </c>
      <c r="Q54" s="24">
        <v>-0.0009840957825765113</v>
      </c>
      <c r="R54" s="24">
        <v>-0.0015646408966593015</v>
      </c>
      <c r="S54" s="24">
        <v>-1.929897277724299E-05</v>
      </c>
      <c r="T54" s="24">
        <v>-0.0003464913072375467</v>
      </c>
      <c r="U54" s="24">
        <v>-3.3420532218277386E-05</v>
      </c>
      <c r="V54" s="24">
        <v>-5.775461550541312E-05</v>
      </c>
      <c r="W54" s="24">
        <v>3.5516135332699294E-07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1800</v>
      </c>
      <c r="B56" s="24">
        <v>151.06</v>
      </c>
      <c r="C56" s="24">
        <v>164.76</v>
      </c>
      <c r="D56" s="24">
        <v>8.851858875142634</v>
      </c>
      <c r="E56" s="24">
        <v>10.396160552864492</v>
      </c>
      <c r="F56" s="24">
        <v>24.46350039712141</v>
      </c>
      <c r="G56" s="24" t="s">
        <v>59</v>
      </c>
      <c r="H56" s="24">
        <v>-17.70465515147103</v>
      </c>
      <c r="I56" s="24">
        <v>65.85534484852897</v>
      </c>
      <c r="J56" s="24" t="s">
        <v>73</v>
      </c>
      <c r="K56" s="24">
        <v>5.309279635968926</v>
      </c>
      <c r="M56" s="24" t="s">
        <v>68</v>
      </c>
      <c r="N56" s="24">
        <v>2.761008639161936</v>
      </c>
      <c r="X56" s="24">
        <v>67.5</v>
      </c>
    </row>
    <row r="57" spans="1:24" ht="12.75" hidden="1">
      <c r="A57" s="24">
        <v>1797</v>
      </c>
      <c r="B57" s="24">
        <v>141.77999877929688</v>
      </c>
      <c r="C57" s="24">
        <v>151.97999572753906</v>
      </c>
      <c r="D57" s="24">
        <v>8.701610565185547</v>
      </c>
      <c r="E57" s="24">
        <v>8.816122055053711</v>
      </c>
      <c r="F57" s="24">
        <v>34.09782926641864</v>
      </c>
      <c r="G57" s="24" t="s">
        <v>56</v>
      </c>
      <c r="H57" s="24">
        <v>19.05936471871911</v>
      </c>
      <c r="I57" s="24">
        <v>93.33936349801598</v>
      </c>
      <c r="J57" s="24" t="s">
        <v>62</v>
      </c>
      <c r="K57" s="24">
        <v>2.23592121482855</v>
      </c>
      <c r="L57" s="24">
        <v>0.1095539989600047</v>
      </c>
      <c r="M57" s="24">
        <v>0.5293251807175844</v>
      </c>
      <c r="N57" s="24">
        <v>0.09773383722173083</v>
      </c>
      <c r="O57" s="24">
        <v>0.08979841140040647</v>
      </c>
      <c r="P57" s="24">
        <v>0.0031426362774756313</v>
      </c>
      <c r="Q57" s="24">
        <v>0.010930631646550051</v>
      </c>
      <c r="R57" s="24">
        <v>0.001504380305983012</v>
      </c>
      <c r="S57" s="24">
        <v>0.0011781222567321566</v>
      </c>
      <c r="T57" s="24">
        <v>4.6165038336806605E-05</v>
      </c>
      <c r="U57" s="24">
        <v>0.00023905423123416348</v>
      </c>
      <c r="V57" s="24">
        <v>5.58025940489383E-05</v>
      </c>
      <c r="W57" s="24">
        <v>7.345343190477467E-05</v>
      </c>
      <c r="X57" s="24">
        <v>67.5</v>
      </c>
    </row>
    <row r="58" spans="1:24" ht="12.75" hidden="1">
      <c r="A58" s="24">
        <v>1798</v>
      </c>
      <c r="B58" s="24">
        <v>82.87999725341797</v>
      </c>
      <c r="C58" s="24">
        <v>101.77999877929688</v>
      </c>
      <c r="D58" s="24">
        <v>9.349764823913574</v>
      </c>
      <c r="E58" s="24">
        <v>9.508538246154785</v>
      </c>
      <c r="F58" s="24">
        <v>19.041498652827865</v>
      </c>
      <c r="G58" s="24" t="s">
        <v>57</v>
      </c>
      <c r="H58" s="24">
        <v>33.010820374476594</v>
      </c>
      <c r="I58" s="24">
        <v>48.39081762789456</v>
      </c>
      <c r="J58" s="24" t="s">
        <v>60</v>
      </c>
      <c r="K58" s="24">
        <v>-1.954860529490782</v>
      </c>
      <c r="L58" s="24">
        <v>0.0005971396102317009</v>
      </c>
      <c r="M58" s="24">
        <v>0.45983690248389253</v>
      </c>
      <c r="N58" s="24">
        <v>-0.0010113580091371305</v>
      </c>
      <c r="O58" s="24">
        <v>-0.0789761404608112</v>
      </c>
      <c r="P58" s="24">
        <v>6.859714237266983E-05</v>
      </c>
      <c r="Q58" s="24">
        <v>0.009350265655350291</v>
      </c>
      <c r="R58" s="24">
        <v>-8.132449334377082E-05</v>
      </c>
      <c r="S58" s="24">
        <v>-0.001071617600073513</v>
      </c>
      <c r="T58" s="24">
        <v>4.896877775907393E-06</v>
      </c>
      <c r="U58" s="24">
        <v>0.0001940182430814383</v>
      </c>
      <c r="V58" s="24">
        <v>-6.435414284114491E-06</v>
      </c>
      <c r="W58" s="24">
        <v>-6.779028926233434E-05</v>
      </c>
      <c r="X58" s="24">
        <v>67.5</v>
      </c>
    </row>
    <row r="59" spans="1:24" ht="12.75" hidden="1">
      <c r="A59" s="24">
        <v>1799</v>
      </c>
      <c r="B59" s="24">
        <v>125.72000122070312</v>
      </c>
      <c r="C59" s="24">
        <v>114.0199966430664</v>
      </c>
      <c r="D59" s="24">
        <v>8.499539375305176</v>
      </c>
      <c r="E59" s="24">
        <v>9.06250286102295</v>
      </c>
      <c r="F59" s="24">
        <v>17.44796962239851</v>
      </c>
      <c r="G59" s="24" t="s">
        <v>58</v>
      </c>
      <c r="H59" s="24">
        <v>-9.355402194539266</v>
      </c>
      <c r="I59" s="24">
        <v>48.86459902616385</v>
      </c>
      <c r="J59" s="24" t="s">
        <v>61</v>
      </c>
      <c r="K59" s="24">
        <v>-1.0852944251028829</v>
      </c>
      <c r="L59" s="24">
        <v>0.10955237155084595</v>
      </c>
      <c r="M59" s="24">
        <v>-0.2621739309231993</v>
      </c>
      <c r="N59" s="24">
        <v>-0.09772860427255234</v>
      </c>
      <c r="O59" s="24">
        <v>-0.04273785123226099</v>
      </c>
      <c r="P59" s="24">
        <v>0.0031418875225832314</v>
      </c>
      <c r="Q59" s="24">
        <v>-0.005661381489260219</v>
      </c>
      <c r="R59" s="24">
        <v>-0.0015021805589914682</v>
      </c>
      <c r="S59" s="24">
        <v>-0.0004894974678385514</v>
      </c>
      <c r="T59" s="24">
        <v>4.590458966908045E-05</v>
      </c>
      <c r="U59" s="24">
        <v>-0.0001396561735926802</v>
      </c>
      <c r="V59" s="24">
        <v>-5.5430271022090624E-05</v>
      </c>
      <c r="W59" s="24">
        <v>-2.8282208900975323E-05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1800</v>
      </c>
      <c r="B61" s="24">
        <v>151.06</v>
      </c>
      <c r="C61" s="24">
        <v>164.76</v>
      </c>
      <c r="D61" s="24">
        <v>8.851858875142634</v>
      </c>
      <c r="E61" s="24">
        <v>10.396160552864492</v>
      </c>
      <c r="F61" s="24">
        <v>22.692650048787115</v>
      </c>
      <c r="G61" s="24" t="s">
        <v>59</v>
      </c>
      <c r="H61" s="24">
        <v>-22.47175546301986</v>
      </c>
      <c r="I61" s="24">
        <v>61.088244536980135</v>
      </c>
      <c r="J61" s="24" t="s">
        <v>73</v>
      </c>
      <c r="K61" s="24">
        <v>3.693632406570061</v>
      </c>
      <c r="M61" s="24" t="s">
        <v>68</v>
      </c>
      <c r="N61" s="24">
        <v>3.40389279363283</v>
      </c>
      <c r="X61" s="24">
        <v>67.5</v>
      </c>
    </row>
    <row r="62" spans="1:24" ht="12.75" hidden="1">
      <c r="A62" s="24">
        <v>1799</v>
      </c>
      <c r="B62" s="24">
        <v>125.72000122070312</v>
      </c>
      <c r="C62" s="24">
        <v>114.0199966430664</v>
      </c>
      <c r="D62" s="24">
        <v>8.499539375305176</v>
      </c>
      <c r="E62" s="24">
        <v>9.06250286102295</v>
      </c>
      <c r="F62" s="24">
        <v>30.52212825246528</v>
      </c>
      <c r="G62" s="24" t="s">
        <v>56</v>
      </c>
      <c r="H62" s="24">
        <v>27.259948066189253</v>
      </c>
      <c r="I62" s="24">
        <v>85.47994928689238</v>
      </c>
      <c r="J62" s="24" t="s">
        <v>62</v>
      </c>
      <c r="K62" s="24">
        <v>0.43882982833065304</v>
      </c>
      <c r="L62" s="24">
        <v>1.864780220298102</v>
      </c>
      <c r="M62" s="24">
        <v>0.10388672961817977</v>
      </c>
      <c r="N62" s="24">
        <v>0.09840331002573512</v>
      </c>
      <c r="O62" s="24">
        <v>0.017623683427251336</v>
      </c>
      <c r="P62" s="24">
        <v>0.053494718591661175</v>
      </c>
      <c r="Q62" s="24">
        <v>0.002145227348158074</v>
      </c>
      <c r="R62" s="24">
        <v>0.0015147648259498316</v>
      </c>
      <c r="S62" s="24">
        <v>0.00023119770104282767</v>
      </c>
      <c r="T62" s="24">
        <v>0.0007871679018015761</v>
      </c>
      <c r="U62" s="24">
        <v>4.695354146809862E-05</v>
      </c>
      <c r="V62" s="24">
        <v>5.6227946952540466E-05</v>
      </c>
      <c r="W62" s="24">
        <v>1.442337229830628E-05</v>
      </c>
      <c r="X62" s="24">
        <v>67.5</v>
      </c>
    </row>
    <row r="63" spans="1:24" ht="12.75" hidden="1">
      <c r="A63" s="24">
        <v>1797</v>
      </c>
      <c r="B63" s="24">
        <v>141.77999877929688</v>
      </c>
      <c r="C63" s="24">
        <v>151.97999572753906</v>
      </c>
      <c r="D63" s="24">
        <v>8.701610565185547</v>
      </c>
      <c r="E63" s="24">
        <v>8.816122055053711</v>
      </c>
      <c r="F63" s="24">
        <v>22.525862596003748</v>
      </c>
      <c r="G63" s="24" t="s">
        <v>57</v>
      </c>
      <c r="H63" s="24">
        <v>-12.617725192119906</v>
      </c>
      <c r="I63" s="24">
        <v>61.66227358717697</v>
      </c>
      <c r="J63" s="24" t="s">
        <v>60</v>
      </c>
      <c r="K63" s="24">
        <v>-0.37814222340727643</v>
      </c>
      <c r="L63" s="24">
        <v>-0.010145282189405918</v>
      </c>
      <c r="M63" s="24">
        <v>0.09011331195313214</v>
      </c>
      <c r="N63" s="24">
        <v>-0.0010171908296690837</v>
      </c>
      <c r="O63" s="24">
        <v>-0.015089061415345453</v>
      </c>
      <c r="P63" s="24">
        <v>-0.0011607950529639386</v>
      </c>
      <c r="Q63" s="24">
        <v>0.0018882001086288822</v>
      </c>
      <c r="R63" s="24">
        <v>-8.183167671940185E-05</v>
      </c>
      <c r="S63" s="24">
        <v>-0.00018947345140562098</v>
      </c>
      <c r="T63" s="24">
        <v>-8.266555821183874E-05</v>
      </c>
      <c r="U63" s="24">
        <v>4.2963504216427266E-05</v>
      </c>
      <c r="V63" s="24">
        <v>-6.462917703632499E-06</v>
      </c>
      <c r="W63" s="24">
        <v>-1.1544186238021087E-05</v>
      </c>
      <c r="X63" s="24">
        <v>67.5</v>
      </c>
    </row>
    <row r="64" spans="1:24" ht="12.75" hidden="1">
      <c r="A64" s="24">
        <v>1798</v>
      </c>
      <c r="B64" s="24">
        <v>82.87999725341797</v>
      </c>
      <c r="C64" s="24">
        <v>101.77999877929688</v>
      </c>
      <c r="D64" s="24">
        <v>9.349764823913574</v>
      </c>
      <c r="E64" s="24">
        <v>9.508538246154785</v>
      </c>
      <c r="F64" s="24">
        <v>19.041498652827865</v>
      </c>
      <c r="G64" s="24" t="s">
        <v>58</v>
      </c>
      <c r="H64" s="24">
        <v>33.010820374476594</v>
      </c>
      <c r="I64" s="24">
        <v>48.39081762789456</v>
      </c>
      <c r="J64" s="24" t="s">
        <v>61</v>
      </c>
      <c r="K64" s="24">
        <v>0.22266584181079918</v>
      </c>
      <c r="L64" s="24">
        <v>-1.8647526225385327</v>
      </c>
      <c r="M64" s="24">
        <v>0.05169181366133598</v>
      </c>
      <c r="N64" s="24">
        <v>-0.09839805255612014</v>
      </c>
      <c r="O64" s="24">
        <v>0.009105736826194049</v>
      </c>
      <c r="P64" s="24">
        <v>-0.053482122920150005</v>
      </c>
      <c r="Q64" s="24">
        <v>0.0010181850151417472</v>
      </c>
      <c r="R64" s="24">
        <v>-0.0015125528270510471</v>
      </c>
      <c r="S64" s="24">
        <v>0.0001324846714904426</v>
      </c>
      <c r="T64" s="24">
        <v>-0.000782815247112766</v>
      </c>
      <c r="U64" s="24">
        <v>1.894128722768052E-05</v>
      </c>
      <c r="V64" s="24">
        <v>-5.585528366460758E-05</v>
      </c>
      <c r="W64" s="24">
        <v>8.646700674675486E-06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1800</v>
      </c>
      <c r="B66" s="100">
        <v>151.06</v>
      </c>
      <c r="C66" s="100">
        <v>164.76</v>
      </c>
      <c r="D66" s="100">
        <v>8.851858875142634</v>
      </c>
      <c r="E66" s="100">
        <v>10.396160552864492</v>
      </c>
      <c r="F66" s="100">
        <v>31.14745049091726</v>
      </c>
      <c r="G66" s="100" t="s">
        <v>59</v>
      </c>
      <c r="H66" s="100">
        <v>0.2884296986871391</v>
      </c>
      <c r="I66" s="100">
        <v>83.84842969868714</v>
      </c>
      <c r="J66" s="100" t="s">
        <v>73</v>
      </c>
      <c r="K66" s="100">
        <v>3.505157300203673</v>
      </c>
      <c r="M66" s="100" t="s">
        <v>68</v>
      </c>
      <c r="N66" s="100">
        <v>1.8287703950160317</v>
      </c>
      <c r="X66" s="100">
        <v>67.5</v>
      </c>
    </row>
    <row r="67" spans="1:24" s="100" customFormat="1" ht="12.75">
      <c r="A67" s="100">
        <v>1799</v>
      </c>
      <c r="B67" s="100">
        <v>125.72000122070312</v>
      </c>
      <c r="C67" s="100">
        <v>114.0199966430664</v>
      </c>
      <c r="D67" s="100">
        <v>8.499539375305176</v>
      </c>
      <c r="E67" s="100">
        <v>9.06250286102295</v>
      </c>
      <c r="F67" s="100">
        <v>30.52212825246528</v>
      </c>
      <c r="G67" s="100" t="s">
        <v>56</v>
      </c>
      <c r="H67" s="100">
        <v>27.259948066189253</v>
      </c>
      <c r="I67" s="100">
        <v>85.47994928689238</v>
      </c>
      <c r="J67" s="100" t="s">
        <v>62</v>
      </c>
      <c r="K67" s="100">
        <v>1.8147722727816682</v>
      </c>
      <c r="L67" s="100">
        <v>0.11038062004348789</v>
      </c>
      <c r="M67" s="100">
        <v>0.4296234019688882</v>
      </c>
      <c r="N67" s="100">
        <v>0.09795207608500917</v>
      </c>
      <c r="O67" s="100">
        <v>0.0728846374033477</v>
      </c>
      <c r="P67" s="100">
        <v>0.0031662303771606264</v>
      </c>
      <c r="Q67" s="100">
        <v>0.00887188635061984</v>
      </c>
      <c r="R67" s="100">
        <v>0.0015077979559150153</v>
      </c>
      <c r="S67" s="100">
        <v>0.0009562541792616758</v>
      </c>
      <c r="T67" s="100">
        <v>4.65455107774054E-05</v>
      </c>
      <c r="U67" s="100">
        <v>0.00019405465326059393</v>
      </c>
      <c r="V67" s="100">
        <v>5.5942668585762146E-05</v>
      </c>
      <c r="W67" s="100">
        <v>5.9623973810389885E-05</v>
      </c>
      <c r="X67" s="100">
        <v>67.5</v>
      </c>
    </row>
    <row r="68" spans="1:24" s="100" customFormat="1" ht="12.75">
      <c r="A68" s="100">
        <v>1798</v>
      </c>
      <c r="B68" s="100">
        <v>82.87999725341797</v>
      </c>
      <c r="C68" s="100">
        <v>101.77999877929688</v>
      </c>
      <c r="D68" s="100">
        <v>9.349764823913574</v>
      </c>
      <c r="E68" s="100">
        <v>9.508538246154785</v>
      </c>
      <c r="F68" s="100">
        <v>11.980659381930455</v>
      </c>
      <c r="G68" s="100" t="s">
        <v>57</v>
      </c>
      <c r="H68" s="100">
        <v>15.06686587344106</v>
      </c>
      <c r="I68" s="100">
        <v>30.44686312685903</v>
      </c>
      <c r="J68" s="100" t="s">
        <v>60</v>
      </c>
      <c r="K68" s="100">
        <v>-0.5751100577439392</v>
      </c>
      <c r="L68" s="100">
        <v>0.0006021042358447716</v>
      </c>
      <c r="M68" s="100">
        <v>0.13150975095494488</v>
      </c>
      <c r="N68" s="100">
        <v>-0.00101294739992003</v>
      </c>
      <c r="O68" s="100">
        <v>-0.023841689578876744</v>
      </c>
      <c r="P68" s="100">
        <v>6.894132887239843E-05</v>
      </c>
      <c r="Q68" s="100">
        <v>0.0024931041047797746</v>
      </c>
      <c r="R68" s="100">
        <v>-8.143095813346428E-05</v>
      </c>
      <c r="S68" s="100">
        <v>-0.000373078080651865</v>
      </c>
      <c r="T68" s="100">
        <v>4.9050622741598385E-06</v>
      </c>
      <c r="U68" s="100">
        <v>3.957485165922473E-05</v>
      </c>
      <c r="V68" s="100">
        <v>-6.432256570438247E-06</v>
      </c>
      <c r="W68" s="100">
        <v>-2.5071178601996027E-05</v>
      </c>
      <c r="X68" s="100">
        <v>67.5</v>
      </c>
    </row>
    <row r="69" spans="1:24" s="100" customFormat="1" ht="12.75">
      <c r="A69" s="100">
        <v>1797</v>
      </c>
      <c r="B69" s="100">
        <v>141.77999877929688</v>
      </c>
      <c r="C69" s="100">
        <v>151.97999572753906</v>
      </c>
      <c r="D69" s="100">
        <v>8.701610565185547</v>
      </c>
      <c r="E69" s="100">
        <v>8.816122055053711</v>
      </c>
      <c r="F69" s="100">
        <v>20.724335599027423</v>
      </c>
      <c r="G69" s="100" t="s">
        <v>58</v>
      </c>
      <c r="H69" s="100">
        <v>-17.5492233795388</v>
      </c>
      <c r="I69" s="100">
        <v>56.73077539975807</v>
      </c>
      <c r="J69" s="100" t="s">
        <v>61</v>
      </c>
      <c r="K69" s="100">
        <v>-1.7212340989937727</v>
      </c>
      <c r="L69" s="100">
        <v>0.11037897785209835</v>
      </c>
      <c r="M69" s="100">
        <v>-0.40900055369533334</v>
      </c>
      <c r="N69" s="100">
        <v>-0.09794683837127373</v>
      </c>
      <c r="O69" s="100">
        <v>-0.06887484451845936</v>
      </c>
      <c r="P69" s="100">
        <v>0.0031654797257963966</v>
      </c>
      <c r="Q69" s="100">
        <v>-0.008514387784276968</v>
      </c>
      <c r="R69" s="100">
        <v>-0.001505597447832243</v>
      </c>
      <c r="S69" s="100">
        <v>-0.000880474191042839</v>
      </c>
      <c r="T69" s="100">
        <v>4.6286336403048535E-05</v>
      </c>
      <c r="U69" s="100">
        <v>-0.0001899764184530272</v>
      </c>
      <c r="V69" s="100">
        <v>-5.5571649641777534E-05</v>
      </c>
      <c r="W69" s="100">
        <v>-5.409671206689807E-05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1800</v>
      </c>
      <c r="B71" s="24">
        <v>151.06</v>
      </c>
      <c r="C71" s="24">
        <v>164.76</v>
      </c>
      <c r="D71" s="24">
        <v>8.851858875142634</v>
      </c>
      <c r="E71" s="24">
        <v>10.396160552864492</v>
      </c>
      <c r="F71" s="24">
        <v>24.46350039712141</v>
      </c>
      <c r="G71" s="24" t="s">
        <v>59</v>
      </c>
      <c r="H71" s="24">
        <v>-17.70465515147103</v>
      </c>
      <c r="I71" s="24">
        <v>65.85534484852897</v>
      </c>
      <c r="J71" s="24" t="s">
        <v>73</v>
      </c>
      <c r="K71" s="24">
        <v>4.707714685309933</v>
      </c>
      <c r="M71" s="24" t="s">
        <v>68</v>
      </c>
      <c r="N71" s="24">
        <v>3.867931705158777</v>
      </c>
      <c r="X71" s="24">
        <v>67.5</v>
      </c>
    </row>
    <row r="72" spans="1:24" ht="12.75" hidden="1">
      <c r="A72" s="24">
        <v>1798</v>
      </c>
      <c r="B72" s="24">
        <v>82.87999725341797</v>
      </c>
      <c r="C72" s="24">
        <v>101.77999877929688</v>
      </c>
      <c r="D72" s="24">
        <v>9.349764823913574</v>
      </c>
      <c r="E72" s="24">
        <v>9.508538246154785</v>
      </c>
      <c r="F72" s="24">
        <v>23.2979777415849</v>
      </c>
      <c r="G72" s="24" t="s">
        <v>56</v>
      </c>
      <c r="H72" s="24">
        <v>43.827957569210966</v>
      </c>
      <c r="I72" s="24">
        <v>59.207954822628935</v>
      </c>
      <c r="J72" s="24" t="s">
        <v>62</v>
      </c>
      <c r="K72" s="24">
        <v>1.1320640535086768</v>
      </c>
      <c r="L72" s="24">
        <v>1.827953483300828</v>
      </c>
      <c r="M72" s="24">
        <v>0.2680009781706507</v>
      </c>
      <c r="N72" s="24">
        <v>0.08975925693003245</v>
      </c>
      <c r="O72" s="24">
        <v>0.04546626402713851</v>
      </c>
      <c r="P72" s="24">
        <v>0.052438433218245664</v>
      </c>
      <c r="Q72" s="24">
        <v>0.005534318819869527</v>
      </c>
      <c r="R72" s="24">
        <v>0.0013817763563917322</v>
      </c>
      <c r="S72" s="24">
        <v>0.0005966063285249688</v>
      </c>
      <c r="T72" s="24">
        <v>0.0007716280795067053</v>
      </c>
      <c r="U72" s="24">
        <v>0.00012103220680068009</v>
      </c>
      <c r="V72" s="24">
        <v>5.1291839821093616E-05</v>
      </c>
      <c r="W72" s="24">
        <v>3.720790745723146E-05</v>
      </c>
      <c r="X72" s="24">
        <v>67.5</v>
      </c>
    </row>
    <row r="73" spans="1:24" ht="12.75" hidden="1">
      <c r="A73" s="24">
        <v>1797</v>
      </c>
      <c r="B73" s="24">
        <v>141.77999877929688</v>
      </c>
      <c r="C73" s="24">
        <v>151.97999572753906</v>
      </c>
      <c r="D73" s="24">
        <v>8.701610565185547</v>
      </c>
      <c r="E73" s="24">
        <v>8.816122055053711</v>
      </c>
      <c r="F73" s="24">
        <v>20.724335599027423</v>
      </c>
      <c r="G73" s="24" t="s">
        <v>57</v>
      </c>
      <c r="H73" s="24">
        <v>-17.5492233795388</v>
      </c>
      <c r="I73" s="24">
        <v>56.73077539975807</v>
      </c>
      <c r="J73" s="24" t="s">
        <v>60</v>
      </c>
      <c r="K73" s="24">
        <v>-0.010381167631032308</v>
      </c>
      <c r="L73" s="24">
        <v>-0.009944469132847385</v>
      </c>
      <c r="M73" s="24">
        <v>-0.0005884934703363686</v>
      </c>
      <c r="N73" s="24">
        <v>-0.0009274243848713459</v>
      </c>
      <c r="O73" s="24">
        <v>-0.0009068192660439136</v>
      </c>
      <c r="P73" s="24">
        <v>-0.0011378497359835246</v>
      </c>
      <c r="Q73" s="24">
        <v>-0.00015738642195158996</v>
      </c>
      <c r="R73" s="24">
        <v>-7.460581777740202E-05</v>
      </c>
      <c r="S73" s="24">
        <v>-5.2170865686926715E-05</v>
      </c>
      <c r="T73" s="24">
        <v>-8.103862308027056E-05</v>
      </c>
      <c r="U73" s="24">
        <v>-1.2992844076788999E-05</v>
      </c>
      <c r="V73" s="24">
        <v>-5.891113872836168E-06</v>
      </c>
      <c r="W73" s="24">
        <v>-4.495473198251837E-06</v>
      </c>
      <c r="X73" s="24">
        <v>67.5</v>
      </c>
    </row>
    <row r="74" spans="1:24" ht="12.75" hidden="1">
      <c r="A74" s="24">
        <v>1799</v>
      </c>
      <c r="B74" s="24">
        <v>125.72000122070312</v>
      </c>
      <c r="C74" s="24">
        <v>114.0199966430664</v>
      </c>
      <c r="D74" s="24">
        <v>8.499539375305176</v>
      </c>
      <c r="E74" s="24">
        <v>9.06250286102295</v>
      </c>
      <c r="F74" s="24">
        <v>25.928531379257805</v>
      </c>
      <c r="G74" s="24" t="s">
        <v>58</v>
      </c>
      <c r="H74" s="24">
        <v>14.39516928935258</v>
      </c>
      <c r="I74" s="24">
        <v>72.6151705100557</v>
      </c>
      <c r="J74" s="24" t="s">
        <v>61</v>
      </c>
      <c r="K74" s="24">
        <v>-1.132016454211295</v>
      </c>
      <c r="L74" s="24">
        <v>-1.8279264330506566</v>
      </c>
      <c r="M74" s="24">
        <v>-0.26800033204431106</v>
      </c>
      <c r="N74" s="24">
        <v>-0.089754465563792</v>
      </c>
      <c r="O74" s="24">
        <v>-0.04545721992603817</v>
      </c>
      <c r="P74" s="24">
        <v>-0.05242608679238545</v>
      </c>
      <c r="Q74" s="24">
        <v>-0.0055320804688785315</v>
      </c>
      <c r="R74" s="24">
        <v>-0.0013797608021091832</v>
      </c>
      <c r="S74" s="24">
        <v>-0.0005943208830333321</v>
      </c>
      <c r="T74" s="24">
        <v>-0.0007673608242883266</v>
      </c>
      <c r="U74" s="24">
        <v>-0.00012033279306090605</v>
      </c>
      <c r="V74" s="24">
        <v>-5.095240533645101E-05</v>
      </c>
      <c r="W74" s="24">
        <v>-3.693533671255347E-05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1800</v>
      </c>
      <c r="B76" s="24">
        <v>151.06</v>
      </c>
      <c r="C76" s="24">
        <v>164.76</v>
      </c>
      <c r="D76" s="24">
        <v>8.851858875142634</v>
      </c>
      <c r="E76" s="24">
        <v>10.396160552864492</v>
      </c>
      <c r="F76" s="24">
        <v>31.14745049091726</v>
      </c>
      <c r="G76" s="24" t="s">
        <v>59</v>
      </c>
      <c r="H76" s="24">
        <v>0.2884296986871391</v>
      </c>
      <c r="I76" s="24">
        <v>83.84842969868714</v>
      </c>
      <c r="J76" s="24" t="s">
        <v>73</v>
      </c>
      <c r="K76" s="24">
        <v>5.7590956571559095</v>
      </c>
      <c r="M76" s="24" t="s">
        <v>68</v>
      </c>
      <c r="N76" s="24">
        <v>3.250278753047206</v>
      </c>
      <c r="X76" s="24">
        <v>67.5</v>
      </c>
    </row>
    <row r="77" spans="1:24" ht="12.75" hidden="1">
      <c r="A77" s="24">
        <v>1798</v>
      </c>
      <c r="B77" s="24">
        <v>82.87999725341797</v>
      </c>
      <c r="C77" s="24">
        <v>101.77999877929688</v>
      </c>
      <c r="D77" s="24">
        <v>9.349764823913574</v>
      </c>
      <c r="E77" s="24">
        <v>9.508538246154785</v>
      </c>
      <c r="F77" s="24">
        <v>23.2979777415849</v>
      </c>
      <c r="G77" s="24" t="s">
        <v>56</v>
      </c>
      <c r="H77" s="24">
        <v>43.827957569210966</v>
      </c>
      <c r="I77" s="24">
        <v>59.207954822628935</v>
      </c>
      <c r="J77" s="24" t="s">
        <v>62</v>
      </c>
      <c r="K77" s="24">
        <v>2.2024833736802965</v>
      </c>
      <c r="L77" s="24">
        <v>0.7876259422592815</v>
      </c>
      <c r="M77" s="24">
        <v>0.5214078420353916</v>
      </c>
      <c r="N77" s="24">
        <v>0.08653099599955646</v>
      </c>
      <c r="O77" s="24">
        <v>0.08845629078477343</v>
      </c>
      <c r="P77" s="24">
        <v>0.02259483137981641</v>
      </c>
      <c r="Q77" s="24">
        <v>0.010767217509178984</v>
      </c>
      <c r="R77" s="24">
        <v>0.0013320849436087023</v>
      </c>
      <c r="S77" s="24">
        <v>0.0011605992076689107</v>
      </c>
      <c r="T77" s="24">
        <v>0.00033249315129898983</v>
      </c>
      <c r="U77" s="24">
        <v>0.00023550265582840188</v>
      </c>
      <c r="V77" s="24">
        <v>4.943892306999682E-05</v>
      </c>
      <c r="W77" s="24">
        <v>7.237176543035642E-05</v>
      </c>
      <c r="X77" s="24">
        <v>67.5</v>
      </c>
    </row>
    <row r="78" spans="1:24" ht="12.75" hidden="1">
      <c r="A78" s="24">
        <v>1799</v>
      </c>
      <c r="B78" s="24">
        <v>125.72000122070312</v>
      </c>
      <c r="C78" s="24">
        <v>114.0199966430664</v>
      </c>
      <c r="D78" s="24">
        <v>8.499539375305176</v>
      </c>
      <c r="E78" s="24">
        <v>9.06250286102295</v>
      </c>
      <c r="F78" s="24">
        <v>17.44796962239851</v>
      </c>
      <c r="G78" s="24" t="s">
        <v>57</v>
      </c>
      <c r="H78" s="24">
        <v>-9.355402194539266</v>
      </c>
      <c r="I78" s="24">
        <v>48.86459902616385</v>
      </c>
      <c r="J78" s="24" t="s">
        <v>60</v>
      </c>
      <c r="K78" s="24">
        <v>0.3624737915493659</v>
      </c>
      <c r="L78" s="24">
        <v>-0.004283705644244799</v>
      </c>
      <c r="M78" s="24">
        <v>-0.09165040329016122</v>
      </c>
      <c r="N78" s="24">
        <v>-0.0008940668427000603</v>
      </c>
      <c r="O78" s="24">
        <v>0.013615864410935319</v>
      </c>
      <c r="P78" s="24">
        <v>-0.0004902130313556492</v>
      </c>
      <c r="Q78" s="24">
        <v>-0.0021700751141937574</v>
      </c>
      <c r="R78" s="24">
        <v>-7.188597970390797E-05</v>
      </c>
      <c r="S78" s="24">
        <v>0.00010079274266576826</v>
      </c>
      <c r="T78" s="24">
        <v>-3.492473775171937E-05</v>
      </c>
      <c r="U78" s="24">
        <v>-6.55912288214697E-05</v>
      </c>
      <c r="V78" s="24">
        <v>-5.672769252600747E-06</v>
      </c>
      <c r="W78" s="24">
        <v>3.879196412411313E-06</v>
      </c>
      <c r="X78" s="24">
        <v>67.5</v>
      </c>
    </row>
    <row r="79" spans="1:24" ht="12.75" hidden="1">
      <c r="A79" s="24">
        <v>1797</v>
      </c>
      <c r="B79" s="24">
        <v>141.77999877929688</v>
      </c>
      <c r="C79" s="24">
        <v>151.97999572753906</v>
      </c>
      <c r="D79" s="24">
        <v>8.701610565185547</v>
      </c>
      <c r="E79" s="24">
        <v>8.816122055053711</v>
      </c>
      <c r="F79" s="24">
        <v>22.525862596003748</v>
      </c>
      <c r="G79" s="24" t="s">
        <v>58</v>
      </c>
      <c r="H79" s="24">
        <v>-12.617725192119906</v>
      </c>
      <c r="I79" s="24">
        <v>61.66227358717697</v>
      </c>
      <c r="J79" s="24" t="s">
        <v>61</v>
      </c>
      <c r="K79" s="24">
        <v>-2.1724515556803485</v>
      </c>
      <c r="L79" s="24">
        <v>-0.7876142931573643</v>
      </c>
      <c r="M79" s="24">
        <v>-0.5132897245345505</v>
      </c>
      <c r="N79" s="24">
        <v>-0.08652637697925437</v>
      </c>
      <c r="O79" s="24">
        <v>-0.0874020801568442</v>
      </c>
      <c r="P79" s="24">
        <v>-0.02258951297098336</v>
      </c>
      <c r="Q79" s="24">
        <v>-0.010546266964605411</v>
      </c>
      <c r="R79" s="24">
        <v>-0.001330143865493883</v>
      </c>
      <c r="S79" s="24">
        <v>-0.0011562142292272724</v>
      </c>
      <c r="T79" s="24">
        <v>-0.0003306538346272527</v>
      </c>
      <c r="U79" s="24">
        <v>-0.00022618419839573302</v>
      </c>
      <c r="V79" s="24">
        <v>-4.911238950944874E-05</v>
      </c>
      <c r="W79" s="24">
        <v>-7.226772631472825E-05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1800</v>
      </c>
      <c r="B81" s="24">
        <v>139.16</v>
      </c>
      <c r="C81" s="24">
        <v>153.86</v>
      </c>
      <c r="D81" s="24">
        <v>9.250260359419752</v>
      </c>
      <c r="E81" s="24">
        <v>10.766725021777834</v>
      </c>
      <c r="F81" s="24">
        <v>18.75078573684703</v>
      </c>
      <c r="G81" s="24" t="s">
        <v>59</v>
      </c>
      <c r="H81" s="24">
        <v>-23.381308734253054</v>
      </c>
      <c r="I81" s="24">
        <v>48.27869126574694</v>
      </c>
      <c r="J81" s="24" t="s">
        <v>73</v>
      </c>
      <c r="K81" s="24">
        <v>2.6172182691359076</v>
      </c>
      <c r="M81" s="24" t="s">
        <v>68</v>
      </c>
      <c r="N81" s="24">
        <v>1.8047442947793844</v>
      </c>
      <c r="X81" s="24">
        <v>67.5</v>
      </c>
    </row>
    <row r="82" spans="1:24" ht="12.75" hidden="1">
      <c r="A82" s="24">
        <v>1797</v>
      </c>
      <c r="B82" s="24">
        <v>128.16000366210938</v>
      </c>
      <c r="C82" s="24">
        <v>135.75999450683594</v>
      </c>
      <c r="D82" s="24">
        <v>8.802546501159668</v>
      </c>
      <c r="E82" s="24">
        <v>9.142653465270996</v>
      </c>
      <c r="F82" s="24">
        <v>29.8946538986832</v>
      </c>
      <c r="G82" s="24" t="s">
        <v>56</v>
      </c>
      <c r="H82" s="24">
        <v>20.188977240450527</v>
      </c>
      <c r="I82" s="24">
        <v>80.8489809025599</v>
      </c>
      <c r="J82" s="24" t="s">
        <v>62</v>
      </c>
      <c r="K82" s="24">
        <v>1.2183040917659365</v>
      </c>
      <c r="L82" s="24">
        <v>1.0194994826105026</v>
      </c>
      <c r="M82" s="24">
        <v>0.28841713033911637</v>
      </c>
      <c r="N82" s="24">
        <v>0.08427701024267799</v>
      </c>
      <c r="O82" s="24">
        <v>0.04892894297950076</v>
      </c>
      <c r="P82" s="24">
        <v>0.02924627038824069</v>
      </c>
      <c r="Q82" s="24">
        <v>0.0059558050452590185</v>
      </c>
      <c r="R82" s="24">
        <v>0.0012972772529789563</v>
      </c>
      <c r="S82" s="24">
        <v>0.000641943304097188</v>
      </c>
      <c r="T82" s="24">
        <v>0.0004303898209945752</v>
      </c>
      <c r="U82" s="24">
        <v>0.0001302673611527073</v>
      </c>
      <c r="V82" s="24">
        <v>4.813858545043171E-05</v>
      </c>
      <c r="W82" s="24">
        <v>4.003090574566399E-05</v>
      </c>
      <c r="X82" s="24">
        <v>67.5</v>
      </c>
    </row>
    <row r="83" spans="1:24" ht="12.75" hidden="1">
      <c r="A83" s="24">
        <v>1799</v>
      </c>
      <c r="B83" s="24">
        <v>125.54000091552734</v>
      </c>
      <c r="C83" s="24">
        <v>123.63999938964844</v>
      </c>
      <c r="D83" s="24">
        <v>8.313211441040039</v>
      </c>
      <c r="E83" s="24">
        <v>8.97387409210205</v>
      </c>
      <c r="F83" s="24">
        <v>23.097911164692132</v>
      </c>
      <c r="G83" s="24" t="s">
        <v>57</v>
      </c>
      <c r="H83" s="24">
        <v>8.09714190175643</v>
      </c>
      <c r="I83" s="24">
        <v>66.13714281728377</v>
      </c>
      <c r="J83" s="24" t="s">
        <v>60</v>
      </c>
      <c r="K83" s="24">
        <v>-1.211245313152363</v>
      </c>
      <c r="L83" s="24">
        <v>-0.005546325901707666</v>
      </c>
      <c r="M83" s="24">
        <v>0.28637503354715343</v>
      </c>
      <c r="N83" s="24">
        <v>-0.0008716694001608096</v>
      </c>
      <c r="O83" s="24">
        <v>-0.04869934689000372</v>
      </c>
      <c r="P83" s="24">
        <v>-0.0006344436235781925</v>
      </c>
      <c r="Q83" s="24">
        <v>0.005893021029888191</v>
      </c>
      <c r="R83" s="24">
        <v>-7.011968339356552E-05</v>
      </c>
      <c r="S83" s="24">
        <v>-0.0006416655106486708</v>
      </c>
      <c r="T83" s="24">
        <v>-4.5173555029391095E-05</v>
      </c>
      <c r="U83" s="24">
        <v>0.00012699482604441173</v>
      </c>
      <c r="V83" s="24">
        <v>-5.545322306361406E-06</v>
      </c>
      <c r="W83" s="24">
        <v>-4.003061548167764E-05</v>
      </c>
      <c r="X83" s="24">
        <v>67.5</v>
      </c>
    </row>
    <row r="84" spans="1:24" ht="12.75" hidden="1">
      <c r="A84" s="24">
        <v>1798</v>
      </c>
      <c r="B84" s="24">
        <v>88.04000091552734</v>
      </c>
      <c r="C84" s="24">
        <v>89.73999786376953</v>
      </c>
      <c r="D84" s="24">
        <v>9.508844375610352</v>
      </c>
      <c r="E84" s="24">
        <v>9.76876449584961</v>
      </c>
      <c r="F84" s="24">
        <v>14.884442987485166</v>
      </c>
      <c r="G84" s="24" t="s">
        <v>58</v>
      </c>
      <c r="H84" s="24">
        <v>16.661603554859525</v>
      </c>
      <c r="I84" s="24">
        <v>37.20160447038687</v>
      </c>
      <c r="J84" s="24" t="s">
        <v>61</v>
      </c>
      <c r="K84" s="24">
        <v>-0.13095667749319703</v>
      </c>
      <c r="L84" s="24">
        <v>-1.0194843958158823</v>
      </c>
      <c r="M84" s="24">
        <v>-0.03426049085926214</v>
      </c>
      <c r="N84" s="24">
        <v>-0.0842725023237193</v>
      </c>
      <c r="O84" s="24">
        <v>-0.004734455996027631</v>
      </c>
      <c r="P84" s="24">
        <v>-0.029239388039262813</v>
      </c>
      <c r="Q84" s="24">
        <v>-0.0008625061613857024</v>
      </c>
      <c r="R84" s="24">
        <v>-0.0012953808324571632</v>
      </c>
      <c r="S84" s="24">
        <v>-1.8883276177489795E-05</v>
      </c>
      <c r="T84" s="24">
        <v>-0.0004280125558225472</v>
      </c>
      <c r="U84" s="24">
        <v>-2.901550515912969E-05</v>
      </c>
      <c r="V84" s="24">
        <v>-4.781812218905178E-05</v>
      </c>
      <c r="W84" s="24">
        <v>1.5244335441338866E-07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1800</v>
      </c>
      <c r="B86" s="24">
        <v>139.16</v>
      </c>
      <c r="C86" s="24">
        <v>153.86</v>
      </c>
      <c r="D86" s="24">
        <v>9.250260359419752</v>
      </c>
      <c r="E86" s="24">
        <v>10.766725021777834</v>
      </c>
      <c r="F86" s="24">
        <v>24.44958910537106</v>
      </c>
      <c r="G86" s="24" t="s">
        <v>59</v>
      </c>
      <c r="H86" s="24">
        <v>-8.708282639537828</v>
      </c>
      <c r="I86" s="24">
        <v>62.95171736046217</v>
      </c>
      <c r="J86" s="24" t="s">
        <v>73</v>
      </c>
      <c r="K86" s="24">
        <v>3.5003142923403447</v>
      </c>
      <c r="M86" s="24" t="s">
        <v>68</v>
      </c>
      <c r="N86" s="24">
        <v>1.828808100310682</v>
      </c>
      <c r="X86" s="24">
        <v>67.5</v>
      </c>
    </row>
    <row r="87" spans="1:24" ht="12.75" hidden="1">
      <c r="A87" s="24">
        <v>1797</v>
      </c>
      <c r="B87" s="24">
        <v>128.16000366210938</v>
      </c>
      <c r="C87" s="24">
        <v>135.75999450683594</v>
      </c>
      <c r="D87" s="24">
        <v>8.802546501159668</v>
      </c>
      <c r="E87" s="24">
        <v>9.142653465270996</v>
      </c>
      <c r="F87" s="24">
        <v>29.8946538986832</v>
      </c>
      <c r="G87" s="24" t="s">
        <v>56</v>
      </c>
      <c r="H87" s="24">
        <v>20.188977240450527</v>
      </c>
      <c r="I87" s="24">
        <v>80.8489809025599</v>
      </c>
      <c r="J87" s="24" t="s">
        <v>62</v>
      </c>
      <c r="K87" s="24">
        <v>1.8101027775894283</v>
      </c>
      <c r="L87" s="24">
        <v>0.1698439713548034</v>
      </c>
      <c r="M87" s="24">
        <v>0.4285183435544142</v>
      </c>
      <c r="N87" s="24">
        <v>0.07731766920525845</v>
      </c>
      <c r="O87" s="24">
        <v>0.0726969241175989</v>
      </c>
      <c r="P87" s="24">
        <v>0.004872127550146866</v>
      </c>
      <c r="Q87" s="24">
        <v>0.008849009104092332</v>
      </c>
      <c r="R87" s="24">
        <v>0.0011901457642784065</v>
      </c>
      <c r="S87" s="24">
        <v>0.0009537702247636811</v>
      </c>
      <c r="T87" s="24">
        <v>7.16342092201181E-05</v>
      </c>
      <c r="U87" s="24">
        <v>0.00019353894886926516</v>
      </c>
      <c r="V87" s="24">
        <v>4.4147819376483976E-05</v>
      </c>
      <c r="W87" s="24">
        <v>5.946689029655188E-05</v>
      </c>
      <c r="X87" s="24">
        <v>67.5</v>
      </c>
    </row>
    <row r="88" spans="1:24" ht="12.75" hidden="1">
      <c r="A88" s="24">
        <v>1798</v>
      </c>
      <c r="B88" s="24">
        <v>88.04000091552734</v>
      </c>
      <c r="C88" s="24">
        <v>89.73999786376953</v>
      </c>
      <c r="D88" s="24">
        <v>9.508844375610352</v>
      </c>
      <c r="E88" s="24">
        <v>9.76876449584961</v>
      </c>
      <c r="F88" s="24">
        <v>17.39794924670399</v>
      </c>
      <c r="G88" s="24" t="s">
        <v>57</v>
      </c>
      <c r="H88" s="24">
        <v>22.943764450495358</v>
      </c>
      <c r="I88" s="24">
        <v>43.4837653660227</v>
      </c>
      <c r="J88" s="24" t="s">
        <v>60</v>
      </c>
      <c r="K88" s="24">
        <v>-1.2226062308835635</v>
      </c>
      <c r="L88" s="24">
        <v>0.0009251744666204543</v>
      </c>
      <c r="M88" s="24">
        <v>0.28582545708217</v>
      </c>
      <c r="N88" s="24">
        <v>-0.0007999044587923466</v>
      </c>
      <c r="O88" s="24">
        <v>-0.04967735542287657</v>
      </c>
      <c r="P88" s="24">
        <v>0.00010602543212942655</v>
      </c>
      <c r="Q88" s="24">
        <v>0.005727238437217467</v>
      </c>
      <c r="R88" s="24">
        <v>-6.431305378589008E-05</v>
      </c>
      <c r="S88" s="24">
        <v>-0.0006972650886225827</v>
      </c>
      <c r="T88" s="24">
        <v>7.555079655897767E-06</v>
      </c>
      <c r="U88" s="24">
        <v>0.00011315155892550308</v>
      </c>
      <c r="V88" s="24">
        <v>-5.086819882778183E-06</v>
      </c>
      <c r="W88" s="24">
        <v>-4.479682445482638E-05</v>
      </c>
      <c r="X88" s="24">
        <v>67.5</v>
      </c>
    </row>
    <row r="89" spans="1:24" ht="12.75" hidden="1">
      <c r="A89" s="24">
        <v>1799</v>
      </c>
      <c r="B89" s="24">
        <v>125.54000091552734</v>
      </c>
      <c r="C89" s="24">
        <v>123.63999938964844</v>
      </c>
      <c r="D89" s="24">
        <v>8.313211441040039</v>
      </c>
      <c r="E89" s="24">
        <v>8.97387409210205</v>
      </c>
      <c r="F89" s="24">
        <v>15.157542234661978</v>
      </c>
      <c r="G89" s="24" t="s">
        <v>58</v>
      </c>
      <c r="H89" s="24">
        <v>-14.638823710150746</v>
      </c>
      <c r="I89" s="24">
        <v>43.401177205376605</v>
      </c>
      <c r="J89" s="24" t="s">
        <v>61</v>
      </c>
      <c r="K89" s="24">
        <v>-1.3348056299108308</v>
      </c>
      <c r="L89" s="24">
        <v>0.16984145152988298</v>
      </c>
      <c r="M89" s="24">
        <v>-0.3192675662299375</v>
      </c>
      <c r="N89" s="24">
        <v>-0.07731353131367481</v>
      </c>
      <c r="O89" s="24">
        <v>-0.05307544756616875</v>
      </c>
      <c r="P89" s="24">
        <v>0.0048709737704736075</v>
      </c>
      <c r="Q89" s="24">
        <v>-0.006745643187092525</v>
      </c>
      <c r="R89" s="24">
        <v>-0.0011884068206395341</v>
      </c>
      <c r="S89" s="24">
        <v>-0.0006507680368871114</v>
      </c>
      <c r="T89" s="24">
        <v>7.123468749131068E-05</v>
      </c>
      <c r="U89" s="24">
        <v>-0.00015701608020246983</v>
      </c>
      <c r="V89" s="24">
        <v>-4.3853782267654254E-05</v>
      </c>
      <c r="W89" s="24">
        <v>-3.910953285716418E-05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1800</v>
      </c>
      <c r="B91" s="24">
        <v>139.16</v>
      </c>
      <c r="C91" s="24">
        <v>153.86</v>
      </c>
      <c r="D91" s="24">
        <v>9.250260359419752</v>
      </c>
      <c r="E91" s="24">
        <v>10.766725021777834</v>
      </c>
      <c r="F91" s="24">
        <v>18.75078573684703</v>
      </c>
      <c r="G91" s="24" t="s">
        <v>59</v>
      </c>
      <c r="H91" s="24">
        <v>-23.381308734253054</v>
      </c>
      <c r="I91" s="24">
        <v>48.27869126574694</v>
      </c>
      <c r="J91" s="24" t="s">
        <v>73</v>
      </c>
      <c r="K91" s="24">
        <v>2.695423875216027</v>
      </c>
      <c r="M91" s="24" t="s">
        <v>68</v>
      </c>
      <c r="N91" s="24">
        <v>2.2334278248825856</v>
      </c>
      <c r="X91" s="24">
        <v>67.5</v>
      </c>
    </row>
    <row r="92" spans="1:24" ht="12.75" hidden="1">
      <c r="A92" s="24">
        <v>1799</v>
      </c>
      <c r="B92" s="24">
        <v>125.54000091552734</v>
      </c>
      <c r="C92" s="24">
        <v>123.63999938964844</v>
      </c>
      <c r="D92" s="24">
        <v>8.313211441040039</v>
      </c>
      <c r="E92" s="24">
        <v>8.97387409210205</v>
      </c>
      <c r="F92" s="24">
        <v>28.443045897532198</v>
      </c>
      <c r="G92" s="24" t="s">
        <v>56</v>
      </c>
      <c r="H92" s="24">
        <v>23.402073013616103</v>
      </c>
      <c r="I92" s="24">
        <v>81.44207392914345</v>
      </c>
      <c r="J92" s="24" t="s">
        <v>62</v>
      </c>
      <c r="K92" s="24">
        <v>0.8344169430294757</v>
      </c>
      <c r="L92" s="24">
        <v>1.3966008078653342</v>
      </c>
      <c r="M92" s="24">
        <v>0.1975368761837692</v>
      </c>
      <c r="N92" s="24">
        <v>0.08313024577713146</v>
      </c>
      <c r="O92" s="24">
        <v>0.03351128459502952</v>
      </c>
      <c r="P92" s="24">
        <v>0.040064121871570865</v>
      </c>
      <c r="Q92" s="24">
        <v>0.004079122407618164</v>
      </c>
      <c r="R92" s="24">
        <v>0.0012796483028371262</v>
      </c>
      <c r="S92" s="24">
        <v>0.00043967285026617794</v>
      </c>
      <c r="T92" s="24">
        <v>0.0005895572213608557</v>
      </c>
      <c r="U92" s="24">
        <v>8.923277966585347E-05</v>
      </c>
      <c r="V92" s="24">
        <v>4.749239123365514E-05</v>
      </c>
      <c r="W92" s="24">
        <v>2.742201160136176E-05</v>
      </c>
      <c r="X92" s="24">
        <v>67.5</v>
      </c>
    </row>
    <row r="93" spans="1:24" ht="12.75" hidden="1">
      <c r="A93" s="24">
        <v>1797</v>
      </c>
      <c r="B93" s="24">
        <v>128.16000366210938</v>
      </c>
      <c r="C93" s="24">
        <v>135.75999450683594</v>
      </c>
      <c r="D93" s="24">
        <v>8.802546501159668</v>
      </c>
      <c r="E93" s="24">
        <v>9.142653465270996</v>
      </c>
      <c r="F93" s="24">
        <v>21.804107885744102</v>
      </c>
      <c r="G93" s="24" t="s">
        <v>57</v>
      </c>
      <c r="H93" s="24">
        <v>-1.6916038931617123</v>
      </c>
      <c r="I93" s="24">
        <v>58.96839976894766</v>
      </c>
      <c r="J93" s="24" t="s">
        <v>60</v>
      </c>
      <c r="K93" s="24">
        <v>-0.8342930308676728</v>
      </c>
      <c r="L93" s="24">
        <v>-0.007598101564697851</v>
      </c>
      <c r="M93" s="24">
        <v>0.19745606865166215</v>
      </c>
      <c r="N93" s="24">
        <v>-0.0008595477946048677</v>
      </c>
      <c r="O93" s="24">
        <v>-0.033510587260813234</v>
      </c>
      <c r="P93" s="24">
        <v>-0.0008692639040538116</v>
      </c>
      <c r="Q93" s="24">
        <v>0.0040729843863834434</v>
      </c>
      <c r="R93" s="24">
        <v>-6.915114376069768E-05</v>
      </c>
      <c r="S93" s="24">
        <v>-0.0004388556717033102</v>
      </c>
      <c r="T93" s="24">
        <v>-6.189952364599798E-05</v>
      </c>
      <c r="U93" s="24">
        <v>8.843202026009663E-05</v>
      </c>
      <c r="V93" s="24">
        <v>-5.4659990787073505E-06</v>
      </c>
      <c r="W93" s="24">
        <v>-2.7300608985668974E-05</v>
      </c>
      <c r="X93" s="24">
        <v>67.5</v>
      </c>
    </row>
    <row r="94" spans="1:24" ht="12.75" hidden="1">
      <c r="A94" s="24">
        <v>1798</v>
      </c>
      <c r="B94" s="24">
        <v>88.04000091552734</v>
      </c>
      <c r="C94" s="24">
        <v>89.73999786376953</v>
      </c>
      <c r="D94" s="24">
        <v>9.508844375610352</v>
      </c>
      <c r="E94" s="24">
        <v>9.76876449584961</v>
      </c>
      <c r="F94" s="24">
        <v>17.39794924670399</v>
      </c>
      <c r="G94" s="24" t="s">
        <v>58</v>
      </c>
      <c r="H94" s="24">
        <v>22.943764450495358</v>
      </c>
      <c r="I94" s="24">
        <v>43.4837653660227</v>
      </c>
      <c r="J94" s="24" t="s">
        <v>61</v>
      </c>
      <c r="K94" s="24">
        <v>-0.014379619615535895</v>
      </c>
      <c r="L94" s="24">
        <v>-1.3965801392625905</v>
      </c>
      <c r="M94" s="24">
        <v>-0.005649637605355477</v>
      </c>
      <c r="N94" s="24">
        <v>-0.08312580189420775</v>
      </c>
      <c r="O94" s="24">
        <v>-0.00021618659644978853</v>
      </c>
      <c r="P94" s="24">
        <v>-0.040054690631749885</v>
      </c>
      <c r="Q94" s="24">
        <v>-0.0002236913154534389</v>
      </c>
      <c r="R94" s="24">
        <v>-0.0012777785012554111</v>
      </c>
      <c r="S94" s="24">
        <v>2.679392981668359E-05</v>
      </c>
      <c r="T94" s="24">
        <v>-0.0005862987005197364</v>
      </c>
      <c r="U94" s="24">
        <v>-1.1927563020693375E-05</v>
      </c>
      <c r="V94" s="24">
        <v>-4.71767959823697E-05</v>
      </c>
      <c r="W94" s="24">
        <v>2.577492827696986E-06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1800</v>
      </c>
      <c r="B96" s="100">
        <v>139.16</v>
      </c>
      <c r="C96" s="100">
        <v>153.86</v>
      </c>
      <c r="D96" s="100">
        <v>9.250260359419752</v>
      </c>
      <c r="E96" s="100">
        <v>10.766725021777834</v>
      </c>
      <c r="F96" s="100">
        <v>27.01448334208959</v>
      </c>
      <c r="G96" s="100" t="s">
        <v>59</v>
      </c>
      <c r="H96" s="100">
        <v>-2.1043067463841396</v>
      </c>
      <c r="I96" s="100">
        <v>69.55569325361586</v>
      </c>
      <c r="J96" s="100" t="s">
        <v>73</v>
      </c>
      <c r="K96" s="100">
        <v>3.1398794032251196</v>
      </c>
      <c r="M96" s="100" t="s">
        <v>68</v>
      </c>
      <c r="N96" s="100">
        <v>1.6420386939854434</v>
      </c>
      <c r="X96" s="100">
        <v>67.5</v>
      </c>
    </row>
    <row r="97" spans="1:24" s="100" customFormat="1" ht="12.75">
      <c r="A97" s="100">
        <v>1799</v>
      </c>
      <c r="B97" s="100">
        <v>125.54000091552734</v>
      </c>
      <c r="C97" s="100">
        <v>123.63999938964844</v>
      </c>
      <c r="D97" s="100">
        <v>8.313211441040039</v>
      </c>
      <c r="E97" s="100">
        <v>8.97387409210205</v>
      </c>
      <c r="F97" s="100">
        <v>28.443045897532198</v>
      </c>
      <c r="G97" s="100" t="s">
        <v>56</v>
      </c>
      <c r="H97" s="100">
        <v>23.402073013616103</v>
      </c>
      <c r="I97" s="100">
        <v>81.44207392914345</v>
      </c>
      <c r="J97" s="100" t="s">
        <v>62</v>
      </c>
      <c r="K97" s="100">
        <v>1.714096650829346</v>
      </c>
      <c r="L97" s="100">
        <v>0.15986972807024016</v>
      </c>
      <c r="M97" s="100">
        <v>0.4057899291746733</v>
      </c>
      <c r="N97" s="100">
        <v>0.0818257993384262</v>
      </c>
      <c r="O97" s="100">
        <v>0.06884127191713078</v>
      </c>
      <c r="P97" s="100">
        <v>0.004585953199125642</v>
      </c>
      <c r="Q97" s="100">
        <v>0.008379701281692917</v>
      </c>
      <c r="R97" s="100">
        <v>0.001259558723955146</v>
      </c>
      <c r="S97" s="100">
        <v>0.0009031981686665425</v>
      </c>
      <c r="T97" s="100">
        <v>6.743493590671159E-05</v>
      </c>
      <c r="U97" s="100">
        <v>0.00018328523033361006</v>
      </c>
      <c r="V97" s="100">
        <v>4.6728681339981075E-05</v>
      </c>
      <c r="W97" s="100">
        <v>5.631533960045004E-05</v>
      </c>
      <c r="X97" s="100">
        <v>67.5</v>
      </c>
    </row>
    <row r="98" spans="1:24" s="100" customFormat="1" ht="12.75">
      <c r="A98" s="100">
        <v>1798</v>
      </c>
      <c r="B98" s="100">
        <v>88.04000091552734</v>
      </c>
      <c r="C98" s="100">
        <v>89.73999786376953</v>
      </c>
      <c r="D98" s="100">
        <v>9.508844375610352</v>
      </c>
      <c r="E98" s="100">
        <v>9.76876449584961</v>
      </c>
      <c r="F98" s="100">
        <v>14.884442987485166</v>
      </c>
      <c r="G98" s="100" t="s">
        <v>57</v>
      </c>
      <c r="H98" s="100">
        <v>16.661603554859525</v>
      </c>
      <c r="I98" s="100">
        <v>37.20160447038687</v>
      </c>
      <c r="J98" s="100" t="s">
        <v>60</v>
      </c>
      <c r="K98" s="100">
        <v>-0.7278191585292916</v>
      </c>
      <c r="L98" s="100">
        <v>0.0008711157264298531</v>
      </c>
      <c r="M98" s="100">
        <v>0.1681147880991328</v>
      </c>
      <c r="N98" s="100">
        <v>-0.0008462846311882591</v>
      </c>
      <c r="O98" s="100">
        <v>-0.029901053128490965</v>
      </c>
      <c r="P98" s="100">
        <v>9.975625180164727E-05</v>
      </c>
      <c r="Q98" s="100">
        <v>0.0032702321256072985</v>
      </c>
      <c r="R98" s="100">
        <v>-6.803420802542759E-05</v>
      </c>
      <c r="S98" s="100">
        <v>-0.00044631210268215974</v>
      </c>
      <c r="T98" s="100">
        <v>7.102540286242195E-06</v>
      </c>
      <c r="U98" s="100">
        <v>5.79037023058833E-05</v>
      </c>
      <c r="V98" s="100">
        <v>-5.376288244301664E-06</v>
      </c>
      <c r="W98" s="100">
        <v>-2.943731823079926E-05</v>
      </c>
      <c r="X98" s="100">
        <v>67.5</v>
      </c>
    </row>
    <row r="99" spans="1:24" s="100" customFormat="1" ht="12.75">
      <c r="A99" s="100">
        <v>1797</v>
      </c>
      <c r="B99" s="100">
        <v>128.16000366210938</v>
      </c>
      <c r="C99" s="100">
        <v>135.75999450683594</v>
      </c>
      <c r="D99" s="100">
        <v>8.802546501159668</v>
      </c>
      <c r="E99" s="100">
        <v>9.142653465270996</v>
      </c>
      <c r="F99" s="100">
        <v>16.136261994920684</v>
      </c>
      <c r="G99" s="100" t="s">
        <v>58</v>
      </c>
      <c r="H99" s="100">
        <v>-17.02008254820376</v>
      </c>
      <c r="I99" s="100">
        <v>43.63992111390561</v>
      </c>
      <c r="J99" s="100" t="s">
        <v>61</v>
      </c>
      <c r="K99" s="100">
        <v>-1.5519041854644555</v>
      </c>
      <c r="L99" s="100">
        <v>0.15986735473711855</v>
      </c>
      <c r="M99" s="100">
        <v>-0.3693276115347593</v>
      </c>
      <c r="N99" s="100">
        <v>-0.08182142286525823</v>
      </c>
      <c r="O99" s="100">
        <v>-0.06200844894831267</v>
      </c>
      <c r="P99" s="100">
        <v>0.004584868093500313</v>
      </c>
      <c r="Q99" s="100">
        <v>-0.007715243056122851</v>
      </c>
      <c r="R99" s="100">
        <v>-0.001257719971070615</v>
      </c>
      <c r="S99" s="100">
        <v>-0.0007852212674667093</v>
      </c>
      <c r="T99" s="100">
        <v>6.705985760665324E-05</v>
      </c>
      <c r="U99" s="100">
        <v>-0.0001738983522570474</v>
      </c>
      <c r="V99" s="100">
        <v>-4.641837119597886E-05</v>
      </c>
      <c r="W99" s="100">
        <v>-4.8008975928389377E-05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1800</v>
      </c>
      <c r="B101" s="24">
        <v>139.16</v>
      </c>
      <c r="C101" s="24">
        <v>153.86</v>
      </c>
      <c r="D101" s="24">
        <v>9.250260359419752</v>
      </c>
      <c r="E101" s="24">
        <v>10.766725021777834</v>
      </c>
      <c r="F101" s="24">
        <v>24.44958910537106</v>
      </c>
      <c r="G101" s="24" t="s">
        <v>59</v>
      </c>
      <c r="H101" s="24">
        <v>-8.708282639537828</v>
      </c>
      <c r="I101" s="24">
        <v>62.95171736046217</v>
      </c>
      <c r="J101" s="24" t="s">
        <v>73</v>
      </c>
      <c r="K101" s="24">
        <v>3.219010717148979</v>
      </c>
      <c r="M101" s="24" t="s">
        <v>68</v>
      </c>
      <c r="N101" s="24">
        <v>2.468689428986136</v>
      </c>
      <c r="X101" s="24">
        <v>67.5</v>
      </c>
    </row>
    <row r="102" spans="1:24" ht="12.75" hidden="1">
      <c r="A102" s="24">
        <v>1798</v>
      </c>
      <c r="B102" s="24">
        <v>88.04000091552734</v>
      </c>
      <c r="C102" s="24">
        <v>89.73999786376953</v>
      </c>
      <c r="D102" s="24">
        <v>9.508844375610352</v>
      </c>
      <c r="E102" s="24">
        <v>9.76876449584961</v>
      </c>
      <c r="F102" s="24">
        <v>22.68273786601484</v>
      </c>
      <c r="G102" s="24" t="s">
        <v>56</v>
      </c>
      <c r="H102" s="24">
        <v>36.15236191635334</v>
      </c>
      <c r="I102" s="24">
        <v>56.692362831880686</v>
      </c>
      <c r="J102" s="24" t="s">
        <v>62</v>
      </c>
      <c r="K102" s="24">
        <v>1.125425609744339</v>
      </c>
      <c r="L102" s="24">
        <v>1.368425661354704</v>
      </c>
      <c r="M102" s="24">
        <v>0.2664290846516249</v>
      </c>
      <c r="N102" s="24">
        <v>0.07237683422217996</v>
      </c>
      <c r="O102" s="24">
        <v>0.04519967554543273</v>
      </c>
      <c r="P102" s="24">
        <v>0.039256016725022665</v>
      </c>
      <c r="Q102" s="24">
        <v>0.0055018383618974515</v>
      </c>
      <c r="R102" s="24">
        <v>0.0011141960253529199</v>
      </c>
      <c r="S102" s="24">
        <v>0.0005930785922105102</v>
      </c>
      <c r="T102" s="24">
        <v>0.0005776432538539691</v>
      </c>
      <c r="U102" s="24">
        <v>0.0001203204950627932</v>
      </c>
      <c r="V102" s="24">
        <v>4.136128715328305E-05</v>
      </c>
      <c r="W102" s="24">
        <v>3.698353287937436E-05</v>
      </c>
      <c r="X102" s="24">
        <v>67.5</v>
      </c>
    </row>
    <row r="103" spans="1:24" ht="12.75" hidden="1">
      <c r="A103" s="24">
        <v>1797</v>
      </c>
      <c r="B103" s="24">
        <v>128.16000366210938</v>
      </c>
      <c r="C103" s="24">
        <v>135.75999450683594</v>
      </c>
      <c r="D103" s="24">
        <v>8.802546501159668</v>
      </c>
      <c r="E103" s="24">
        <v>9.142653465270996</v>
      </c>
      <c r="F103" s="24">
        <v>16.136261994920684</v>
      </c>
      <c r="G103" s="24" t="s">
        <v>57</v>
      </c>
      <c r="H103" s="24">
        <v>-17.02008254820376</v>
      </c>
      <c r="I103" s="24">
        <v>43.63992111390561</v>
      </c>
      <c r="J103" s="24" t="s">
        <v>60</v>
      </c>
      <c r="K103" s="24">
        <v>0.31548975802103657</v>
      </c>
      <c r="L103" s="24">
        <v>-0.00744434399753734</v>
      </c>
      <c r="M103" s="24">
        <v>-0.07758983682904776</v>
      </c>
      <c r="N103" s="24">
        <v>-0.000747699680978753</v>
      </c>
      <c r="O103" s="24">
        <v>0.012202245614419854</v>
      </c>
      <c r="P103" s="24">
        <v>-0.0008518395310355473</v>
      </c>
      <c r="Q103" s="24">
        <v>-0.001739798614315165</v>
      </c>
      <c r="R103" s="24">
        <v>-6.0139909109548405E-05</v>
      </c>
      <c r="S103" s="24">
        <v>0.00012114645508752331</v>
      </c>
      <c r="T103" s="24">
        <v>-6.067309471745043E-05</v>
      </c>
      <c r="U103" s="24">
        <v>-4.695818971855879E-05</v>
      </c>
      <c r="V103" s="24">
        <v>-4.745978033344625E-06</v>
      </c>
      <c r="W103" s="24">
        <v>6.3365360521247766E-06</v>
      </c>
      <c r="X103" s="24">
        <v>67.5</v>
      </c>
    </row>
    <row r="104" spans="1:24" ht="12.75" hidden="1">
      <c r="A104" s="24">
        <v>1799</v>
      </c>
      <c r="B104" s="24">
        <v>125.54000091552734</v>
      </c>
      <c r="C104" s="24">
        <v>123.63999938964844</v>
      </c>
      <c r="D104" s="24">
        <v>8.313211441040039</v>
      </c>
      <c r="E104" s="24">
        <v>8.97387409210205</v>
      </c>
      <c r="F104" s="24">
        <v>23.097911164692132</v>
      </c>
      <c r="G104" s="24" t="s">
        <v>58</v>
      </c>
      <c r="H104" s="24">
        <v>8.09714190175643</v>
      </c>
      <c r="I104" s="24">
        <v>66.13714281728377</v>
      </c>
      <c r="J104" s="24" t="s">
        <v>61</v>
      </c>
      <c r="K104" s="24">
        <v>-1.0803004284236144</v>
      </c>
      <c r="L104" s="24">
        <v>-1.3684054122943627</v>
      </c>
      <c r="M104" s="24">
        <v>-0.25488090232330957</v>
      </c>
      <c r="N104" s="24">
        <v>-0.07237297200759399</v>
      </c>
      <c r="O104" s="24">
        <v>-0.043521441513095144</v>
      </c>
      <c r="P104" s="24">
        <v>-0.03924677335181358</v>
      </c>
      <c r="Q104" s="24">
        <v>-0.005219513975656494</v>
      </c>
      <c r="R104" s="24">
        <v>-0.0011125717838614008</v>
      </c>
      <c r="S104" s="24">
        <v>-0.0005805736412877588</v>
      </c>
      <c r="T104" s="24">
        <v>-0.0005744479996487134</v>
      </c>
      <c r="U104" s="24">
        <v>-0.00011077883349499343</v>
      </c>
      <c r="V104" s="24">
        <v>-4.108809763767785E-05</v>
      </c>
      <c r="W104" s="24">
        <v>-3.643665757310744E-05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1800</v>
      </c>
      <c r="B106" s="24">
        <v>139.16</v>
      </c>
      <c r="C106" s="24">
        <v>153.86</v>
      </c>
      <c r="D106" s="24">
        <v>9.250260359419752</v>
      </c>
      <c r="E106" s="24">
        <v>10.766725021777834</v>
      </c>
      <c r="F106" s="24">
        <v>27.01448334208959</v>
      </c>
      <c r="G106" s="24" t="s">
        <v>59</v>
      </c>
      <c r="H106" s="24">
        <v>-2.1043067463841396</v>
      </c>
      <c r="I106" s="24">
        <v>69.55569325361586</v>
      </c>
      <c r="J106" s="24" t="s">
        <v>73</v>
      </c>
      <c r="K106" s="24">
        <v>3.4949182763546798</v>
      </c>
      <c r="M106" s="24" t="s">
        <v>68</v>
      </c>
      <c r="N106" s="24">
        <v>2.2397443214035286</v>
      </c>
      <c r="X106" s="24">
        <v>67.5</v>
      </c>
    </row>
    <row r="107" spans="1:24" ht="12.75" hidden="1">
      <c r="A107" s="24">
        <v>1798</v>
      </c>
      <c r="B107" s="24">
        <v>88.04000091552734</v>
      </c>
      <c r="C107" s="24">
        <v>89.73999786376953</v>
      </c>
      <c r="D107" s="24">
        <v>9.508844375610352</v>
      </c>
      <c r="E107" s="24">
        <v>9.76876449584961</v>
      </c>
      <c r="F107" s="24">
        <v>22.68273786601484</v>
      </c>
      <c r="G107" s="24" t="s">
        <v>56</v>
      </c>
      <c r="H107" s="24">
        <v>36.15236191635334</v>
      </c>
      <c r="I107" s="24">
        <v>56.692362831880686</v>
      </c>
      <c r="J107" s="24" t="s">
        <v>62</v>
      </c>
      <c r="K107" s="24">
        <v>1.5333250767666387</v>
      </c>
      <c r="L107" s="24">
        <v>1.0012985797703695</v>
      </c>
      <c r="M107" s="24">
        <v>0.36299358225090683</v>
      </c>
      <c r="N107" s="24">
        <v>0.06923672929627286</v>
      </c>
      <c r="O107" s="24">
        <v>0.06158164614396978</v>
      </c>
      <c r="P107" s="24">
        <v>0.028724339641081433</v>
      </c>
      <c r="Q107" s="24">
        <v>0.007495907906061079</v>
      </c>
      <c r="R107" s="24">
        <v>0.0010658626443744638</v>
      </c>
      <c r="S107" s="24">
        <v>0.0008079988141356477</v>
      </c>
      <c r="T107" s="24">
        <v>0.0004226735176710688</v>
      </c>
      <c r="U107" s="24">
        <v>0.00016394219281169555</v>
      </c>
      <c r="V107" s="24">
        <v>3.956477000740276E-05</v>
      </c>
      <c r="W107" s="24">
        <v>5.038433823395664E-05</v>
      </c>
      <c r="X107" s="24">
        <v>67.5</v>
      </c>
    </row>
    <row r="108" spans="1:24" ht="12.75" hidden="1">
      <c r="A108" s="24">
        <v>1799</v>
      </c>
      <c r="B108" s="24">
        <v>125.54000091552734</v>
      </c>
      <c r="C108" s="24">
        <v>123.63999938964844</v>
      </c>
      <c r="D108" s="24">
        <v>8.313211441040039</v>
      </c>
      <c r="E108" s="24">
        <v>8.97387409210205</v>
      </c>
      <c r="F108" s="24">
        <v>15.157542234661978</v>
      </c>
      <c r="G108" s="24" t="s">
        <v>57</v>
      </c>
      <c r="H108" s="24">
        <v>-14.638823710150746</v>
      </c>
      <c r="I108" s="24">
        <v>43.401177205376605</v>
      </c>
      <c r="J108" s="24" t="s">
        <v>60</v>
      </c>
      <c r="K108" s="24">
        <v>0.4764382211008653</v>
      </c>
      <c r="L108" s="24">
        <v>-0.005446697632681794</v>
      </c>
      <c r="M108" s="24">
        <v>-0.11670439379114567</v>
      </c>
      <c r="N108" s="24">
        <v>-0.0007152222453649242</v>
      </c>
      <c r="O108" s="24">
        <v>0.018502386621820553</v>
      </c>
      <c r="P108" s="24">
        <v>-0.0006232960009561215</v>
      </c>
      <c r="Q108" s="24">
        <v>-0.002595373411868916</v>
      </c>
      <c r="R108" s="24">
        <v>-5.751512942622087E-05</v>
      </c>
      <c r="S108" s="24">
        <v>0.00019014298117467194</v>
      </c>
      <c r="T108" s="24">
        <v>-4.4400254049788925E-05</v>
      </c>
      <c r="U108" s="24">
        <v>-6.87626217654849E-05</v>
      </c>
      <c r="V108" s="24">
        <v>-4.537304408501142E-06</v>
      </c>
      <c r="W108" s="24">
        <v>1.0214252774552341E-05</v>
      </c>
      <c r="X108" s="24">
        <v>67.5</v>
      </c>
    </row>
    <row r="109" spans="1:24" ht="12.75" hidden="1">
      <c r="A109" s="24">
        <v>1797</v>
      </c>
      <c r="B109" s="24">
        <v>128.16000366210938</v>
      </c>
      <c r="C109" s="24">
        <v>135.75999450683594</v>
      </c>
      <c r="D109" s="24">
        <v>8.802546501159668</v>
      </c>
      <c r="E109" s="24">
        <v>9.142653465270996</v>
      </c>
      <c r="F109" s="24">
        <v>21.804107885744102</v>
      </c>
      <c r="G109" s="24" t="s">
        <v>58</v>
      </c>
      <c r="H109" s="24">
        <v>-1.6916038931617123</v>
      </c>
      <c r="I109" s="24">
        <v>58.96839976894766</v>
      </c>
      <c r="J109" s="24" t="s">
        <v>61</v>
      </c>
      <c r="K109" s="24">
        <v>-1.4574266405262604</v>
      </c>
      <c r="L109" s="24">
        <v>-1.0012837656404188</v>
      </c>
      <c r="M109" s="24">
        <v>-0.34372143550437334</v>
      </c>
      <c r="N109" s="24">
        <v>-0.06923303503953228</v>
      </c>
      <c r="O109" s="24">
        <v>-0.05873636719356913</v>
      </c>
      <c r="P109" s="24">
        <v>-0.0287175763237672</v>
      </c>
      <c r="Q109" s="24">
        <v>-0.007032259394327891</v>
      </c>
      <c r="R109" s="24">
        <v>-0.0010643097230411877</v>
      </c>
      <c r="S109" s="24">
        <v>-0.0007853074113712548</v>
      </c>
      <c r="T109" s="24">
        <v>-0.00042033500922567646</v>
      </c>
      <c r="U109" s="24">
        <v>-0.0001488245424378789</v>
      </c>
      <c r="V109" s="24">
        <v>-3.93037389371962E-05</v>
      </c>
      <c r="W109" s="24">
        <v>-4.933812501029295E-05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1800</v>
      </c>
      <c r="B111" s="24">
        <v>143.46</v>
      </c>
      <c r="C111" s="24">
        <v>148.06</v>
      </c>
      <c r="D111" s="24">
        <v>9.828031921254865</v>
      </c>
      <c r="E111" s="24">
        <v>11.297558283054666</v>
      </c>
      <c r="F111" s="24">
        <v>20.668222389573327</v>
      </c>
      <c r="G111" s="24" t="s">
        <v>59</v>
      </c>
      <c r="H111" s="24">
        <v>-25.86378166563165</v>
      </c>
      <c r="I111" s="24">
        <v>50.09621833436835</v>
      </c>
      <c r="J111" s="24" t="s">
        <v>73</v>
      </c>
      <c r="K111" s="24">
        <v>3.276454280276311</v>
      </c>
      <c r="M111" s="24" t="s">
        <v>68</v>
      </c>
      <c r="N111" s="24">
        <v>2.0452443416279484</v>
      </c>
      <c r="X111" s="24">
        <v>67.5</v>
      </c>
    </row>
    <row r="112" spans="1:24" ht="12.75" hidden="1">
      <c r="A112" s="24">
        <v>1797</v>
      </c>
      <c r="B112" s="24">
        <v>121.13999938964844</v>
      </c>
      <c r="C112" s="24">
        <v>130.33999633789062</v>
      </c>
      <c r="D112" s="24">
        <v>8.9837007522583</v>
      </c>
      <c r="E112" s="24">
        <v>9.065810203552246</v>
      </c>
      <c r="F112" s="24">
        <v>28.20451658249656</v>
      </c>
      <c r="G112" s="24" t="s">
        <v>56</v>
      </c>
      <c r="H112" s="24">
        <v>21.0778988655007</v>
      </c>
      <c r="I112" s="24">
        <v>74.71789825514914</v>
      </c>
      <c r="J112" s="24" t="s">
        <v>62</v>
      </c>
      <c r="K112" s="24">
        <v>1.5256453266912438</v>
      </c>
      <c r="L112" s="24">
        <v>0.898926253766692</v>
      </c>
      <c r="M112" s="24">
        <v>0.3611762082405257</v>
      </c>
      <c r="N112" s="24">
        <v>0.07659522251963007</v>
      </c>
      <c r="O112" s="24">
        <v>0.061272326817372644</v>
      </c>
      <c r="P112" s="24">
        <v>0.025787413318375748</v>
      </c>
      <c r="Q112" s="24">
        <v>0.007458288323958503</v>
      </c>
      <c r="R112" s="24">
        <v>0.001179032007003249</v>
      </c>
      <c r="S112" s="24">
        <v>0.0008038898353812496</v>
      </c>
      <c r="T112" s="24">
        <v>0.00037950392637882315</v>
      </c>
      <c r="U112" s="24">
        <v>0.00016312445565784962</v>
      </c>
      <c r="V112" s="24">
        <v>4.3745500865262116E-05</v>
      </c>
      <c r="W112" s="24">
        <v>5.012789415586415E-05</v>
      </c>
      <c r="X112" s="24">
        <v>67.5</v>
      </c>
    </row>
    <row r="113" spans="1:24" ht="12.75" hidden="1">
      <c r="A113" s="24">
        <v>1799</v>
      </c>
      <c r="B113" s="24">
        <v>106.77999877929688</v>
      </c>
      <c r="C113" s="24">
        <v>121.4800033569336</v>
      </c>
      <c r="D113" s="24">
        <v>8.743221282958984</v>
      </c>
      <c r="E113" s="24">
        <v>9.177040100097656</v>
      </c>
      <c r="F113" s="24">
        <v>19.10021650969488</v>
      </c>
      <c r="G113" s="24" t="s">
        <v>57</v>
      </c>
      <c r="H113" s="24">
        <v>12.679620325573495</v>
      </c>
      <c r="I113" s="24">
        <v>51.95961910487037</v>
      </c>
      <c r="J113" s="24" t="s">
        <v>60</v>
      </c>
      <c r="K113" s="24">
        <v>-1.4838505918305085</v>
      </c>
      <c r="L113" s="24">
        <v>-0.004890345547634397</v>
      </c>
      <c r="M113" s="24">
        <v>0.35030455758569995</v>
      </c>
      <c r="N113" s="24">
        <v>-0.0007923399988982277</v>
      </c>
      <c r="O113" s="24">
        <v>-0.05974393315042737</v>
      </c>
      <c r="P113" s="24">
        <v>-0.0005593325619785851</v>
      </c>
      <c r="Q113" s="24">
        <v>0.007183611570926146</v>
      </c>
      <c r="R113" s="24">
        <v>-6.374229095535718E-05</v>
      </c>
      <c r="S113" s="24">
        <v>-0.000794088650470905</v>
      </c>
      <c r="T113" s="24">
        <v>-3.982190894441005E-05</v>
      </c>
      <c r="U113" s="24">
        <v>0.00015314737951394953</v>
      </c>
      <c r="V113" s="24">
        <v>-5.044649110845918E-06</v>
      </c>
      <c r="W113" s="24">
        <v>-4.9748652531006265E-05</v>
      </c>
      <c r="X113" s="24">
        <v>67.5</v>
      </c>
    </row>
    <row r="114" spans="1:24" ht="12.75" hidden="1">
      <c r="A114" s="24">
        <v>1798</v>
      </c>
      <c r="B114" s="24">
        <v>96.26000213623047</v>
      </c>
      <c r="C114" s="24">
        <v>90.86000061035156</v>
      </c>
      <c r="D114" s="24">
        <v>9.576492309570312</v>
      </c>
      <c r="E114" s="24">
        <v>9.98013687133789</v>
      </c>
      <c r="F114" s="24">
        <v>16.300440943645217</v>
      </c>
      <c r="G114" s="24" t="s">
        <v>58</v>
      </c>
      <c r="H114" s="24">
        <v>11.706894156936016</v>
      </c>
      <c r="I114" s="24">
        <v>40.466896293166485</v>
      </c>
      <c r="J114" s="24" t="s">
        <v>61</v>
      </c>
      <c r="K114" s="24">
        <v>-0.3546562899189603</v>
      </c>
      <c r="L114" s="24">
        <v>-0.8989129514204609</v>
      </c>
      <c r="M114" s="24">
        <v>-0.08794868011340828</v>
      </c>
      <c r="N114" s="24">
        <v>-0.07659112422570771</v>
      </c>
      <c r="O114" s="24">
        <v>-0.013600017843083446</v>
      </c>
      <c r="P114" s="24">
        <v>-0.02578134660443192</v>
      </c>
      <c r="Q114" s="24">
        <v>-0.0020054399819869253</v>
      </c>
      <c r="R114" s="24">
        <v>-0.0011773076887041348</v>
      </c>
      <c r="S114" s="24">
        <v>-0.00012514824258689973</v>
      </c>
      <c r="T114" s="24">
        <v>-0.00037740885748080465</v>
      </c>
      <c r="U114" s="24">
        <v>-5.617355411294592E-05</v>
      </c>
      <c r="V114" s="24">
        <v>-4.345365762857127E-05</v>
      </c>
      <c r="W114" s="24">
        <v>-6.1544572344539925E-06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1800</v>
      </c>
      <c r="B116" s="24">
        <v>143.46</v>
      </c>
      <c r="C116" s="24">
        <v>148.06</v>
      </c>
      <c r="D116" s="24">
        <v>9.828031921254865</v>
      </c>
      <c r="E116" s="24">
        <v>11.297558283054666</v>
      </c>
      <c r="F116" s="24">
        <v>25.89890722262027</v>
      </c>
      <c r="G116" s="24" t="s">
        <v>59</v>
      </c>
      <c r="H116" s="24">
        <v>-13.185500752282223</v>
      </c>
      <c r="I116" s="24">
        <v>62.77449924771778</v>
      </c>
      <c r="J116" s="24" t="s">
        <v>73</v>
      </c>
      <c r="K116" s="24">
        <v>2.513268036869065</v>
      </c>
      <c r="M116" s="24" t="s">
        <v>68</v>
      </c>
      <c r="N116" s="24">
        <v>1.3309512400998282</v>
      </c>
      <c r="X116" s="24">
        <v>67.5</v>
      </c>
    </row>
    <row r="117" spans="1:24" ht="12.75" hidden="1">
      <c r="A117" s="24">
        <v>1797</v>
      </c>
      <c r="B117" s="24">
        <v>121.13999938964844</v>
      </c>
      <c r="C117" s="24">
        <v>130.33999633789062</v>
      </c>
      <c r="D117" s="24">
        <v>8.9837007522583</v>
      </c>
      <c r="E117" s="24">
        <v>9.065810203552246</v>
      </c>
      <c r="F117" s="24">
        <v>28.20451658249656</v>
      </c>
      <c r="G117" s="24" t="s">
        <v>56</v>
      </c>
      <c r="H117" s="24">
        <v>21.0778988655007</v>
      </c>
      <c r="I117" s="24">
        <v>74.71789825514914</v>
      </c>
      <c r="J117" s="24" t="s">
        <v>62</v>
      </c>
      <c r="K117" s="24">
        <v>1.5211589443435607</v>
      </c>
      <c r="L117" s="24">
        <v>0.24698633624346783</v>
      </c>
      <c r="M117" s="24">
        <v>0.3601146195625714</v>
      </c>
      <c r="N117" s="24">
        <v>0.06941976968468676</v>
      </c>
      <c r="O117" s="24">
        <v>0.061092387802484126</v>
      </c>
      <c r="P117" s="24">
        <v>0.00708538862913022</v>
      </c>
      <c r="Q117" s="24">
        <v>0.0074364413047325086</v>
      </c>
      <c r="R117" s="24">
        <v>0.0010685869924336102</v>
      </c>
      <c r="S117" s="24">
        <v>0.0008015338291837691</v>
      </c>
      <c r="T117" s="24">
        <v>0.00010430813123727345</v>
      </c>
      <c r="U117" s="24">
        <v>0.00016264395999861171</v>
      </c>
      <c r="V117" s="24">
        <v>3.9642647380885266E-05</v>
      </c>
      <c r="W117" s="24">
        <v>4.997770504538013E-05</v>
      </c>
      <c r="X117" s="24">
        <v>67.5</v>
      </c>
    </row>
    <row r="118" spans="1:24" ht="12.75" hidden="1">
      <c r="A118" s="24">
        <v>1798</v>
      </c>
      <c r="B118" s="24">
        <v>96.26000213623047</v>
      </c>
      <c r="C118" s="24">
        <v>90.86000061035156</v>
      </c>
      <c r="D118" s="24">
        <v>9.576492309570312</v>
      </c>
      <c r="E118" s="24">
        <v>9.98013687133789</v>
      </c>
      <c r="F118" s="24">
        <v>17.93008333649341</v>
      </c>
      <c r="G118" s="24" t="s">
        <v>57</v>
      </c>
      <c r="H118" s="24">
        <v>15.752586536321928</v>
      </c>
      <c r="I118" s="24">
        <v>44.5125886725524</v>
      </c>
      <c r="J118" s="24" t="s">
        <v>60</v>
      </c>
      <c r="K118" s="24">
        <v>-1.1170447386283882</v>
      </c>
      <c r="L118" s="24">
        <v>-0.0013429485316373212</v>
      </c>
      <c r="M118" s="24">
        <v>0.2616500212125255</v>
      </c>
      <c r="N118" s="24">
        <v>-0.0007180936595917537</v>
      </c>
      <c r="O118" s="24">
        <v>-0.045307034953309164</v>
      </c>
      <c r="P118" s="24">
        <v>-0.00015350002345208266</v>
      </c>
      <c r="Q118" s="24">
        <v>0.005267113447440425</v>
      </c>
      <c r="R118" s="24">
        <v>-5.7747744299867325E-05</v>
      </c>
      <c r="S118" s="24">
        <v>-0.0006293571611126482</v>
      </c>
      <c r="T118" s="24">
        <v>-1.0926453371165444E-05</v>
      </c>
      <c r="U118" s="24">
        <v>0.00010572492537883238</v>
      </c>
      <c r="V118" s="24">
        <v>-4.568157586618795E-06</v>
      </c>
      <c r="W118" s="24">
        <v>-4.024830138098991E-05</v>
      </c>
      <c r="X118" s="24">
        <v>67.5</v>
      </c>
    </row>
    <row r="119" spans="1:24" ht="12.75" hidden="1">
      <c r="A119" s="24">
        <v>1799</v>
      </c>
      <c r="B119" s="24">
        <v>106.77999877929688</v>
      </c>
      <c r="C119" s="24">
        <v>121.4800033569336</v>
      </c>
      <c r="D119" s="24">
        <v>8.743221282958984</v>
      </c>
      <c r="E119" s="24">
        <v>9.177040100097656</v>
      </c>
      <c r="F119" s="24">
        <v>12.277574907231259</v>
      </c>
      <c r="G119" s="24" t="s">
        <v>58</v>
      </c>
      <c r="H119" s="24">
        <v>-5.880476036324509</v>
      </c>
      <c r="I119" s="24">
        <v>33.399522742972366</v>
      </c>
      <c r="J119" s="24" t="s">
        <v>61</v>
      </c>
      <c r="K119" s="24">
        <v>-1.0325384185874402</v>
      </c>
      <c r="L119" s="24">
        <v>-0.24698268518301586</v>
      </c>
      <c r="M119" s="24">
        <v>-0.24743040561374122</v>
      </c>
      <c r="N119" s="24">
        <v>-0.06941605552443186</v>
      </c>
      <c r="O119" s="24">
        <v>-0.04098234291922233</v>
      </c>
      <c r="P119" s="24">
        <v>-0.007083725698289568</v>
      </c>
      <c r="Q119" s="24">
        <v>-0.0052495880991296805</v>
      </c>
      <c r="R119" s="24">
        <v>-0.0010670254722482428</v>
      </c>
      <c r="S119" s="24">
        <v>-0.0004963527405809538</v>
      </c>
      <c r="T119" s="24">
        <v>-0.00010373427041696495</v>
      </c>
      <c r="U119" s="24">
        <v>-0.00012359327602127202</v>
      </c>
      <c r="V119" s="24">
        <v>-3.9378565586230114E-05</v>
      </c>
      <c r="W119" s="24">
        <v>-2.962845317508189E-05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1800</v>
      </c>
      <c r="B121" s="24">
        <v>143.46</v>
      </c>
      <c r="C121" s="24">
        <v>148.06</v>
      </c>
      <c r="D121" s="24">
        <v>9.828031921254865</v>
      </c>
      <c r="E121" s="24">
        <v>11.297558283054666</v>
      </c>
      <c r="F121" s="24">
        <v>20.668222389573327</v>
      </c>
      <c r="G121" s="24" t="s">
        <v>59</v>
      </c>
      <c r="H121" s="24">
        <v>-25.86378166563165</v>
      </c>
      <c r="I121" s="24">
        <v>50.09621833436835</v>
      </c>
      <c r="J121" s="24" t="s">
        <v>73</v>
      </c>
      <c r="K121" s="24">
        <v>3.183884953520134</v>
      </c>
      <c r="M121" s="24" t="s">
        <v>68</v>
      </c>
      <c r="N121" s="24">
        <v>2.4308664097181993</v>
      </c>
      <c r="X121" s="24">
        <v>67.5</v>
      </c>
    </row>
    <row r="122" spans="1:24" ht="12.75" hidden="1">
      <c r="A122" s="24">
        <v>1799</v>
      </c>
      <c r="B122" s="24">
        <v>106.77999877929688</v>
      </c>
      <c r="C122" s="24">
        <v>121.4800033569336</v>
      </c>
      <c r="D122" s="24">
        <v>8.743221282958984</v>
      </c>
      <c r="E122" s="24">
        <v>9.177040100097656</v>
      </c>
      <c r="F122" s="24">
        <v>24.815063641893147</v>
      </c>
      <c r="G122" s="24" t="s">
        <v>56</v>
      </c>
      <c r="H122" s="24">
        <v>28.226107983494103</v>
      </c>
      <c r="I122" s="24">
        <v>67.50610676279098</v>
      </c>
      <c r="J122" s="24" t="s">
        <v>62</v>
      </c>
      <c r="K122" s="24">
        <v>1.1302098239298513</v>
      </c>
      <c r="L122" s="24">
        <v>1.3512569455198848</v>
      </c>
      <c r="M122" s="24">
        <v>0.26756225599808553</v>
      </c>
      <c r="N122" s="24">
        <v>0.07369099262871301</v>
      </c>
      <c r="O122" s="24">
        <v>0.045390957033637824</v>
      </c>
      <c r="P122" s="24">
        <v>0.038763387126609324</v>
      </c>
      <c r="Q122" s="24">
        <v>0.005525177061354073</v>
      </c>
      <c r="R122" s="24">
        <v>0.0011343673056106588</v>
      </c>
      <c r="S122" s="24">
        <v>0.0005955591376998381</v>
      </c>
      <c r="T122" s="24">
        <v>0.0005704270956172367</v>
      </c>
      <c r="U122" s="24">
        <v>0.0001208523129066126</v>
      </c>
      <c r="V122" s="24">
        <v>4.209678355360778E-05</v>
      </c>
      <c r="W122" s="24">
        <v>3.714282265133313E-05</v>
      </c>
      <c r="X122" s="24">
        <v>67.5</v>
      </c>
    </row>
    <row r="123" spans="1:24" ht="12.75" hidden="1">
      <c r="A123" s="24">
        <v>1797</v>
      </c>
      <c r="B123" s="24">
        <v>121.13999938964844</v>
      </c>
      <c r="C123" s="24">
        <v>130.33999633789062</v>
      </c>
      <c r="D123" s="24">
        <v>8.9837007522583</v>
      </c>
      <c r="E123" s="24">
        <v>9.065810203552246</v>
      </c>
      <c r="F123" s="24">
        <v>20.52830119385605</v>
      </c>
      <c r="G123" s="24" t="s">
        <v>57</v>
      </c>
      <c r="H123" s="24">
        <v>0.7424792274633205</v>
      </c>
      <c r="I123" s="24">
        <v>54.38247861711175</v>
      </c>
      <c r="J123" s="24" t="s">
        <v>60</v>
      </c>
      <c r="K123" s="24">
        <v>-1.0251905650656274</v>
      </c>
      <c r="L123" s="24">
        <v>-0.007351362832138877</v>
      </c>
      <c r="M123" s="24">
        <v>0.24140407812454578</v>
      </c>
      <c r="N123" s="24">
        <v>-0.0007619426780242706</v>
      </c>
      <c r="O123" s="24">
        <v>-0.04137678326818188</v>
      </c>
      <c r="P123" s="24">
        <v>-0.0008409845262354284</v>
      </c>
      <c r="Q123" s="24">
        <v>0.00492072670048321</v>
      </c>
      <c r="R123" s="24">
        <v>-6.130503742487002E-05</v>
      </c>
      <c r="S123" s="24">
        <v>-0.0005581648230010631</v>
      </c>
      <c r="T123" s="24">
        <v>-5.9884335644261E-05</v>
      </c>
      <c r="U123" s="24">
        <v>0.00010294404292469586</v>
      </c>
      <c r="V123" s="24">
        <v>-4.849128218859895E-06</v>
      </c>
      <c r="W123" s="24">
        <v>-3.5221732840395485E-05</v>
      </c>
      <c r="X123" s="24">
        <v>67.5</v>
      </c>
    </row>
    <row r="124" spans="1:24" ht="12.75" hidden="1">
      <c r="A124" s="24">
        <v>1798</v>
      </c>
      <c r="B124" s="24">
        <v>96.26000213623047</v>
      </c>
      <c r="C124" s="24">
        <v>90.86000061035156</v>
      </c>
      <c r="D124" s="24">
        <v>9.576492309570312</v>
      </c>
      <c r="E124" s="24">
        <v>9.98013687133789</v>
      </c>
      <c r="F124" s="24">
        <v>17.93008333649341</v>
      </c>
      <c r="G124" s="24" t="s">
        <v>58</v>
      </c>
      <c r="H124" s="24">
        <v>15.752586536321928</v>
      </c>
      <c r="I124" s="24">
        <v>44.5125886725524</v>
      </c>
      <c r="J124" s="24" t="s">
        <v>61</v>
      </c>
      <c r="K124" s="24">
        <v>-0.4757715327843448</v>
      </c>
      <c r="L124" s="24">
        <v>-1.3512369482367774</v>
      </c>
      <c r="M124" s="24">
        <v>-0.11538471259063414</v>
      </c>
      <c r="N124" s="24">
        <v>-0.07368705339447656</v>
      </c>
      <c r="O124" s="24">
        <v>-0.01866281829755246</v>
      </c>
      <c r="P124" s="24">
        <v>-0.038754263333909654</v>
      </c>
      <c r="Q124" s="24">
        <v>-0.002512773427602428</v>
      </c>
      <c r="R124" s="24">
        <v>-0.00113270952870748</v>
      </c>
      <c r="S124" s="24">
        <v>-0.00020770824938352018</v>
      </c>
      <c r="T124" s="24">
        <v>-0.0005672750106947788</v>
      </c>
      <c r="U124" s="24">
        <v>-6.330723150791052E-05</v>
      </c>
      <c r="V124" s="24">
        <v>-4.181656539071997E-05</v>
      </c>
      <c r="W124" s="24">
        <v>-1.1790623826930926E-05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1800</v>
      </c>
      <c r="B126" s="100">
        <v>143.46</v>
      </c>
      <c r="C126" s="100">
        <v>148.06</v>
      </c>
      <c r="D126" s="100">
        <v>9.828031921254865</v>
      </c>
      <c r="E126" s="100">
        <v>11.297558283054666</v>
      </c>
      <c r="F126" s="100">
        <v>27.48516937456575</v>
      </c>
      <c r="G126" s="100" t="s">
        <v>59</v>
      </c>
      <c r="H126" s="100">
        <v>-9.340673964493533</v>
      </c>
      <c r="I126" s="100">
        <v>66.61932603550648</v>
      </c>
      <c r="J126" s="100" t="s">
        <v>73</v>
      </c>
      <c r="K126" s="100">
        <v>3.4314660273439532</v>
      </c>
      <c r="M126" s="100" t="s">
        <v>68</v>
      </c>
      <c r="N126" s="100">
        <v>1.805863770960126</v>
      </c>
      <c r="X126" s="100">
        <v>67.5</v>
      </c>
    </row>
    <row r="127" spans="1:24" s="100" customFormat="1" ht="12.75">
      <c r="A127" s="100">
        <v>1799</v>
      </c>
      <c r="B127" s="100">
        <v>106.77999877929688</v>
      </c>
      <c r="C127" s="100">
        <v>121.4800033569336</v>
      </c>
      <c r="D127" s="100">
        <v>8.743221282958984</v>
      </c>
      <c r="E127" s="100">
        <v>9.177040100097656</v>
      </c>
      <c r="F127" s="100">
        <v>24.815063641893147</v>
      </c>
      <c r="G127" s="100" t="s">
        <v>56</v>
      </c>
      <c r="H127" s="100">
        <v>28.226107983494103</v>
      </c>
      <c r="I127" s="100">
        <v>67.50610676279098</v>
      </c>
      <c r="J127" s="100" t="s">
        <v>62</v>
      </c>
      <c r="K127" s="100">
        <v>1.7835145580778182</v>
      </c>
      <c r="L127" s="100">
        <v>0.24966446954018007</v>
      </c>
      <c r="M127" s="100">
        <v>0.4222237271606009</v>
      </c>
      <c r="N127" s="100">
        <v>0.06838501645403369</v>
      </c>
      <c r="O127" s="100">
        <v>0.07162926080507208</v>
      </c>
      <c r="P127" s="100">
        <v>0.007162287444473066</v>
      </c>
      <c r="Q127" s="100">
        <v>0.008719041383335001</v>
      </c>
      <c r="R127" s="100">
        <v>0.0010526907141317713</v>
      </c>
      <c r="S127" s="100">
        <v>0.0009397953523940612</v>
      </c>
      <c r="T127" s="100">
        <v>0.0001054366976285611</v>
      </c>
      <c r="U127" s="100">
        <v>0.00019070405108314266</v>
      </c>
      <c r="V127" s="100">
        <v>3.9054249513019156E-05</v>
      </c>
      <c r="W127" s="100">
        <v>5.860099865194515E-05</v>
      </c>
      <c r="X127" s="100">
        <v>67.5</v>
      </c>
    </row>
    <row r="128" spans="1:24" s="100" customFormat="1" ht="12.75">
      <c r="A128" s="100">
        <v>1798</v>
      </c>
      <c r="B128" s="100">
        <v>96.26000213623047</v>
      </c>
      <c r="C128" s="100">
        <v>90.86000061035156</v>
      </c>
      <c r="D128" s="100">
        <v>9.576492309570312</v>
      </c>
      <c r="E128" s="100">
        <v>9.98013687133789</v>
      </c>
      <c r="F128" s="100">
        <v>16.300440943645217</v>
      </c>
      <c r="G128" s="100" t="s">
        <v>57</v>
      </c>
      <c r="H128" s="100">
        <v>11.706894156936016</v>
      </c>
      <c r="I128" s="100">
        <v>40.466896293166485</v>
      </c>
      <c r="J128" s="100" t="s">
        <v>60</v>
      </c>
      <c r="K128" s="100">
        <v>-0.8157098412781459</v>
      </c>
      <c r="L128" s="100">
        <v>-0.0013572867778675485</v>
      </c>
      <c r="M128" s="100">
        <v>0.18882838970777885</v>
      </c>
      <c r="N128" s="100">
        <v>-0.0007071731173117844</v>
      </c>
      <c r="O128" s="100">
        <v>-0.03344537408067922</v>
      </c>
      <c r="P128" s="100">
        <v>-0.00015518089923378524</v>
      </c>
      <c r="Q128" s="100">
        <v>0.003693304529679927</v>
      </c>
      <c r="R128" s="100">
        <v>-5.6864282793185255E-05</v>
      </c>
      <c r="S128" s="100">
        <v>-0.0004939000540588596</v>
      </c>
      <c r="T128" s="100">
        <v>-1.1050792123407722E-05</v>
      </c>
      <c r="U128" s="100">
        <v>6.682058807538877E-05</v>
      </c>
      <c r="V128" s="100">
        <v>-4.496447451927316E-06</v>
      </c>
      <c r="W128" s="100">
        <v>-3.243608976910279E-05</v>
      </c>
      <c r="X128" s="100">
        <v>67.5</v>
      </c>
    </row>
    <row r="129" spans="1:24" s="100" customFormat="1" ht="12.75">
      <c r="A129" s="100">
        <v>1797</v>
      </c>
      <c r="B129" s="100">
        <v>121.13999938964844</v>
      </c>
      <c r="C129" s="100">
        <v>130.33999633789062</v>
      </c>
      <c r="D129" s="100">
        <v>8.9837007522583</v>
      </c>
      <c r="E129" s="100">
        <v>9.065810203552246</v>
      </c>
      <c r="F129" s="100">
        <v>15.305828739733547</v>
      </c>
      <c r="G129" s="100" t="s">
        <v>58</v>
      </c>
      <c r="H129" s="100">
        <v>-13.092615741319307</v>
      </c>
      <c r="I129" s="100">
        <v>40.54738364832913</v>
      </c>
      <c r="J129" s="100" t="s">
        <v>61</v>
      </c>
      <c r="K129" s="100">
        <v>-1.5860459116045464</v>
      </c>
      <c r="L129" s="100">
        <v>-0.24966078010649195</v>
      </c>
      <c r="M129" s="100">
        <v>-0.3776462829391503</v>
      </c>
      <c r="N129" s="100">
        <v>-0.0683813598987371</v>
      </c>
      <c r="O129" s="100">
        <v>-0.06334159735974824</v>
      </c>
      <c r="P129" s="100">
        <v>-0.007160606142343644</v>
      </c>
      <c r="Q129" s="100">
        <v>-0.0078981760106593</v>
      </c>
      <c r="R129" s="100">
        <v>-0.001051153743731941</v>
      </c>
      <c r="S129" s="100">
        <v>-0.0007995486482898543</v>
      </c>
      <c r="T129" s="100">
        <v>-0.00010485598314002807</v>
      </c>
      <c r="U129" s="100">
        <v>-0.00017861423266016935</v>
      </c>
      <c r="V129" s="100">
        <v>-3.8794540406315076E-05</v>
      </c>
      <c r="W129" s="100">
        <v>-4.8805503004230815E-05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1800</v>
      </c>
      <c r="B131" s="24">
        <v>143.46</v>
      </c>
      <c r="C131" s="24">
        <v>148.06</v>
      </c>
      <c r="D131" s="24">
        <v>9.828031921254865</v>
      </c>
      <c r="E131" s="24">
        <v>11.297558283054666</v>
      </c>
      <c r="F131" s="24">
        <v>25.89890722262027</v>
      </c>
      <c r="G131" s="24" t="s">
        <v>59</v>
      </c>
      <c r="H131" s="24">
        <v>-13.185500752282223</v>
      </c>
      <c r="I131" s="24">
        <v>62.77449924771778</v>
      </c>
      <c r="J131" s="24" t="s">
        <v>73</v>
      </c>
      <c r="K131" s="24">
        <v>2.3310033726030888</v>
      </c>
      <c r="M131" s="24" t="s">
        <v>68</v>
      </c>
      <c r="N131" s="24">
        <v>1.9932879902401153</v>
      </c>
      <c r="X131" s="24">
        <v>67.5</v>
      </c>
    </row>
    <row r="132" spans="1:24" ht="12.75" hidden="1">
      <c r="A132" s="24">
        <v>1798</v>
      </c>
      <c r="B132" s="24">
        <v>96.26000213623047</v>
      </c>
      <c r="C132" s="24">
        <v>90.86000061035156</v>
      </c>
      <c r="D132" s="24">
        <v>9.576492309570312</v>
      </c>
      <c r="E132" s="24">
        <v>9.98013687133789</v>
      </c>
      <c r="F132" s="24">
        <v>23.809103688948003</v>
      </c>
      <c r="G132" s="24" t="s">
        <v>56</v>
      </c>
      <c r="H132" s="24">
        <v>30.347633856250013</v>
      </c>
      <c r="I132" s="24">
        <v>59.10763599248048</v>
      </c>
      <c r="J132" s="24" t="s">
        <v>62</v>
      </c>
      <c r="K132" s="24">
        <v>0.6795589669373978</v>
      </c>
      <c r="L132" s="24">
        <v>1.355274429727343</v>
      </c>
      <c r="M132" s="24">
        <v>0.16087648265213103</v>
      </c>
      <c r="N132" s="24">
        <v>0.06545229748076623</v>
      </c>
      <c r="O132" s="24">
        <v>0.027292675377001085</v>
      </c>
      <c r="P132" s="24">
        <v>0.03887868828385894</v>
      </c>
      <c r="Q132" s="24">
        <v>0.0033221643333551524</v>
      </c>
      <c r="R132" s="24">
        <v>0.0010075836900226784</v>
      </c>
      <c r="S132" s="24">
        <v>0.00035814424843540687</v>
      </c>
      <c r="T132" s="24">
        <v>0.0005720954833512285</v>
      </c>
      <c r="U132" s="24">
        <v>7.265112349691364E-05</v>
      </c>
      <c r="V132" s="24">
        <v>3.740243438802359E-05</v>
      </c>
      <c r="W132" s="24">
        <v>2.2336682200692134E-05</v>
      </c>
      <c r="X132" s="24">
        <v>67.5</v>
      </c>
    </row>
    <row r="133" spans="1:24" ht="12.75" hidden="1">
      <c r="A133" s="24">
        <v>1797</v>
      </c>
      <c r="B133" s="24">
        <v>121.13999938964844</v>
      </c>
      <c r="C133" s="24">
        <v>130.33999633789062</v>
      </c>
      <c r="D133" s="24">
        <v>8.9837007522583</v>
      </c>
      <c r="E133" s="24">
        <v>9.065810203552246</v>
      </c>
      <c r="F133" s="24">
        <v>15.305828739733547</v>
      </c>
      <c r="G133" s="24" t="s">
        <v>57</v>
      </c>
      <c r="H133" s="24">
        <v>-13.092615741319307</v>
      </c>
      <c r="I133" s="24">
        <v>40.54738364832913</v>
      </c>
      <c r="J133" s="24" t="s">
        <v>60</v>
      </c>
      <c r="K133" s="24">
        <v>-0.006215412941032649</v>
      </c>
      <c r="L133" s="24">
        <v>-0.0073730574751101185</v>
      </c>
      <c r="M133" s="24">
        <v>-0.00035711738189658337</v>
      </c>
      <c r="N133" s="24">
        <v>-0.0006762936090586165</v>
      </c>
      <c r="O133" s="24">
        <v>-0.0005436350696384317</v>
      </c>
      <c r="P133" s="24">
        <v>-0.0008436302126910562</v>
      </c>
      <c r="Q133" s="24">
        <v>-9.455689006087181E-05</v>
      </c>
      <c r="R133" s="24">
        <v>-5.44048127772698E-05</v>
      </c>
      <c r="S133" s="24">
        <v>-3.1312356816315726E-05</v>
      </c>
      <c r="T133" s="24">
        <v>-6.008357126253042E-05</v>
      </c>
      <c r="U133" s="24">
        <v>-7.796466372661895E-06</v>
      </c>
      <c r="V133" s="24">
        <v>-4.295820176713319E-06</v>
      </c>
      <c r="W133" s="24">
        <v>-2.6999627369082378E-06</v>
      </c>
      <c r="X133" s="24">
        <v>67.5</v>
      </c>
    </row>
    <row r="134" spans="1:24" ht="12.75" hidden="1">
      <c r="A134" s="24">
        <v>1799</v>
      </c>
      <c r="B134" s="24">
        <v>106.77999877929688</v>
      </c>
      <c r="C134" s="24">
        <v>121.4800033569336</v>
      </c>
      <c r="D134" s="24">
        <v>8.743221282958984</v>
      </c>
      <c r="E134" s="24">
        <v>9.177040100097656</v>
      </c>
      <c r="F134" s="24">
        <v>19.10021650969488</v>
      </c>
      <c r="G134" s="24" t="s">
        <v>58</v>
      </c>
      <c r="H134" s="24">
        <v>12.679620325573495</v>
      </c>
      <c r="I134" s="24">
        <v>51.95961910487037</v>
      </c>
      <c r="J134" s="24" t="s">
        <v>61</v>
      </c>
      <c r="K134" s="24">
        <v>-0.6795305424975362</v>
      </c>
      <c r="L134" s="24">
        <v>-1.3552543738709142</v>
      </c>
      <c r="M134" s="24">
        <v>-0.16087608628288097</v>
      </c>
      <c r="N134" s="24">
        <v>-0.06544880344563271</v>
      </c>
      <c r="O134" s="24">
        <v>-0.027287260583382506</v>
      </c>
      <c r="P134" s="24">
        <v>-0.0388695342233182</v>
      </c>
      <c r="Q134" s="24">
        <v>-0.003320818400990801</v>
      </c>
      <c r="R134" s="24">
        <v>-0.0010061138150062284</v>
      </c>
      <c r="S134" s="24">
        <v>-0.00035677281146125777</v>
      </c>
      <c r="T134" s="24">
        <v>-0.0005689316360822416</v>
      </c>
      <c r="U134" s="24">
        <v>-7.223157797988183E-05</v>
      </c>
      <c r="V134" s="24">
        <v>-3.7154919286142344E-05</v>
      </c>
      <c r="W134" s="24">
        <v>-2.217290177117158E-05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1800</v>
      </c>
      <c r="B136" s="24">
        <v>143.46</v>
      </c>
      <c r="C136" s="24">
        <v>148.06</v>
      </c>
      <c r="D136" s="24">
        <v>9.828031921254865</v>
      </c>
      <c r="E136" s="24">
        <v>11.297558283054666</v>
      </c>
      <c r="F136" s="24">
        <v>27.48516937456575</v>
      </c>
      <c r="G136" s="24" t="s">
        <v>59</v>
      </c>
      <c r="H136" s="24">
        <v>-9.340673964493533</v>
      </c>
      <c r="I136" s="24">
        <v>66.61932603550648</v>
      </c>
      <c r="J136" s="24" t="s">
        <v>73</v>
      </c>
      <c r="K136" s="24">
        <v>2.214783469566671</v>
      </c>
      <c r="M136" s="24" t="s">
        <v>68</v>
      </c>
      <c r="N136" s="24">
        <v>1.4991756657783406</v>
      </c>
      <c r="X136" s="24">
        <v>67.5</v>
      </c>
    </row>
    <row r="137" spans="1:24" ht="12.75" hidden="1">
      <c r="A137" s="24">
        <v>1798</v>
      </c>
      <c r="B137" s="24">
        <v>96.26000213623047</v>
      </c>
      <c r="C137" s="24">
        <v>90.86000061035156</v>
      </c>
      <c r="D137" s="24">
        <v>9.576492309570312</v>
      </c>
      <c r="E137" s="24">
        <v>9.98013687133789</v>
      </c>
      <c r="F137" s="24">
        <v>23.809103688948003</v>
      </c>
      <c r="G137" s="24" t="s">
        <v>56</v>
      </c>
      <c r="H137" s="24">
        <v>30.347633856250013</v>
      </c>
      <c r="I137" s="24">
        <v>59.10763599248048</v>
      </c>
      <c r="J137" s="24" t="s">
        <v>62</v>
      </c>
      <c r="K137" s="24">
        <v>1.1464293372756271</v>
      </c>
      <c r="L137" s="24">
        <v>0.9056218715019099</v>
      </c>
      <c r="M137" s="24">
        <v>0.2714018363782599</v>
      </c>
      <c r="N137" s="24">
        <v>0.062012626276870986</v>
      </c>
      <c r="O137" s="24">
        <v>0.046042981352557834</v>
      </c>
      <c r="P137" s="24">
        <v>0.025979613322004186</v>
      </c>
      <c r="Q137" s="24">
        <v>0.005604538793465393</v>
      </c>
      <c r="R137" s="24">
        <v>0.000954632103792969</v>
      </c>
      <c r="S137" s="24">
        <v>0.000604135021089412</v>
      </c>
      <c r="T137" s="24">
        <v>0.00038229991229229</v>
      </c>
      <c r="U137" s="24">
        <v>0.00012257974415808318</v>
      </c>
      <c r="V137" s="24">
        <v>3.5430245723914995E-05</v>
      </c>
      <c r="W137" s="24">
        <v>3.767482011991331E-05</v>
      </c>
      <c r="X137" s="24">
        <v>67.5</v>
      </c>
    </row>
    <row r="138" spans="1:24" ht="12.75" hidden="1">
      <c r="A138" s="24">
        <v>1799</v>
      </c>
      <c r="B138" s="24">
        <v>106.77999877929688</v>
      </c>
      <c r="C138" s="24">
        <v>121.4800033569336</v>
      </c>
      <c r="D138" s="24">
        <v>8.743221282958984</v>
      </c>
      <c r="E138" s="24">
        <v>9.177040100097656</v>
      </c>
      <c r="F138" s="24">
        <v>12.277574907231259</v>
      </c>
      <c r="G138" s="24" t="s">
        <v>57</v>
      </c>
      <c r="H138" s="24">
        <v>-5.880476036324509</v>
      </c>
      <c r="I138" s="24">
        <v>33.399522742972366</v>
      </c>
      <c r="J138" s="24" t="s">
        <v>60</v>
      </c>
      <c r="K138" s="24">
        <v>-0.13751474618877896</v>
      </c>
      <c r="L138" s="24">
        <v>-0.004926421029511028</v>
      </c>
      <c r="M138" s="24">
        <v>0.029490285976643927</v>
      </c>
      <c r="N138" s="24">
        <v>-0.0006408503054057983</v>
      </c>
      <c r="O138" s="24">
        <v>-0.006015305054848275</v>
      </c>
      <c r="P138" s="24">
        <v>-0.0005636636939276511</v>
      </c>
      <c r="Q138" s="24">
        <v>0.00046255692293777686</v>
      </c>
      <c r="R138" s="24">
        <v>-5.154318425028151E-05</v>
      </c>
      <c r="S138" s="24">
        <v>-0.00011919082492752392</v>
      </c>
      <c r="T138" s="24">
        <v>-4.0145838613915204E-05</v>
      </c>
      <c r="U138" s="24">
        <v>4.1219143649848504E-07</v>
      </c>
      <c r="V138" s="24">
        <v>-4.0710410110381845E-06</v>
      </c>
      <c r="W138" s="24">
        <v>-8.661178041754305E-06</v>
      </c>
      <c r="X138" s="24">
        <v>67.5</v>
      </c>
    </row>
    <row r="139" spans="1:24" ht="12.75" hidden="1">
      <c r="A139" s="24">
        <v>1797</v>
      </c>
      <c r="B139" s="24">
        <v>121.13999938964844</v>
      </c>
      <c r="C139" s="24">
        <v>130.33999633789062</v>
      </c>
      <c r="D139" s="24">
        <v>8.9837007522583</v>
      </c>
      <c r="E139" s="24">
        <v>9.065810203552246</v>
      </c>
      <c r="F139" s="24">
        <v>20.52830119385605</v>
      </c>
      <c r="G139" s="24" t="s">
        <v>58</v>
      </c>
      <c r="H139" s="24">
        <v>0.7424792274633205</v>
      </c>
      <c r="I139" s="24">
        <v>54.38247861711175</v>
      </c>
      <c r="J139" s="24" t="s">
        <v>61</v>
      </c>
      <c r="K139" s="24">
        <v>-1.138151975768996</v>
      </c>
      <c r="L139" s="24">
        <v>-0.9056084719780738</v>
      </c>
      <c r="M139" s="24">
        <v>-0.26979488472264906</v>
      </c>
      <c r="N139" s="24">
        <v>-0.06200931485382604</v>
      </c>
      <c r="O139" s="24">
        <v>-0.04564835415356292</v>
      </c>
      <c r="P139" s="24">
        <v>-0.02597349786996363</v>
      </c>
      <c r="Q139" s="24">
        <v>-0.005585418174183636</v>
      </c>
      <c r="R139" s="24">
        <v>-0.000953239609830357</v>
      </c>
      <c r="S139" s="24">
        <v>-0.0005922606444461768</v>
      </c>
      <c r="T139" s="24">
        <v>-0.0003801861841002091</v>
      </c>
      <c r="U139" s="24">
        <v>-0.00012257905113061043</v>
      </c>
      <c r="V139" s="24">
        <v>-3.519558121616181E-05</v>
      </c>
      <c r="W139" s="24">
        <v>-3.666573422143429E-05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1800</v>
      </c>
      <c r="B141" s="24">
        <v>135.02</v>
      </c>
      <c r="C141" s="24">
        <v>135.92</v>
      </c>
      <c r="D141" s="24">
        <v>9.152623295403925</v>
      </c>
      <c r="E141" s="24">
        <v>10.420408809304188</v>
      </c>
      <c r="F141" s="24">
        <v>18.23324948121989</v>
      </c>
      <c r="G141" s="24" t="s">
        <v>59</v>
      </c>
      <c r="H141" s="24">
        <v>-20.081279914217532</v>
      </c>
      <c r="I141" s="24">
        <v>47.438720085782485</v>
      </c>
      <c r="J141" s="24" t="s">
        <v>73</v>
      </c>
      <c r="K141" s="24">
        <v>1.8690002733693694</v>
      </c>
      <c r="M141" s="24" t="s">
        <v>68</v>
      </c>
      <c r="N141" s="24">
        <v>1.1783146007389014</v>
      </c>
      <c r="X141" s="24">
        <v>67.5</v>
      </c>
    </row>
    <row r="142" spans="1:24" ht="12.75" hidden="1">
      <c r="A142" s="24">
        <v>1797</v>
      </c>
      <c r="B142" s="24">
        <v>111.91999816894531</v>
      </c>
      <c r="C142" s="24">
        <v>130.1199951171875</v>
      </c>
      <c r="D142" s="24">
        <v>9.047475814819336</v>
      </c>
      <c r="E142" s="24">
        <v>9.121999740600586</v>
      </c>
      <c r="F142" s="24">
        <v>22.959368858074495</v>
      </c>
      <c r="G142" s="24" t="s">
        <v>56</v>
      </c>
      <c r="H142" s="24">
        <v>15.950602374400873</v>
      </c>
      <c r="I142" s="24">
        <v>60.370600543346185</v>
      </c>
      <c r="J142" s="24" t="s">
        <v>62</v>
      </c>
      <c r="K142" s="24">
        <v>1.140334612104398</v>
      </c>
      <c r="L142" s="24">
        <v>0.7005101461501303</v>
      </c>
      <c r="M142" s="24">
        <v>0.26995902583193593</v>
      </c>
      <c r="N142" s="24">
        <v>0.05011503283276046</v>
      </c>
      <c r="O142" s="24">
        <v>0.04579763800316561</v>
      </c>
      <c r="P142" s="24">
        <v>0.020095465170733316</v>
      </c>
      <c r="Q142" s="24">
        <v>0.005574652225631411</v>
      </c>
      <c r="R142" s="24">
        <v>0.0007714272489703659</v>
      </c>
      <c r="S142" s="24">
        <v>0.0006008657157270706</v>
      </c>
      <c r="T142" s="24">
        <v>0.0002957353030412238</v>
      </c>
      <c r="U142" s="24">
        <v>0.00012192724619359035</v>
      </c>
      <c r="V142" s="24">
        <v>2.8621545520769497E-05</v>
      </c>
      <c r="W142" s="24">
        <v>3.746851141309932E-05</v>
      </c>
      <c r="X142" s="24">
        <v>67.5</v>
      </c>
    </row>
    <row r="143" spans="1:24" ht="12.75" hidden="1">
      <c r="A143" s="24">
        <v>1799</v>
      </c>
      <c r="B143" s="24">
        <v>114.9000015258789</v>
      </c>
      <c r="C143" s="24">
        <v>112.19999694824219</v>
      </c>
      <c r="D143" s="24">
        <v>8.799525260925293</v>
      </c>
      <c r="E143" s="24">
        <v>9.11904239654541</v>
      </c>
      <c r="F143" s="24">
        <v>20.704378489300563</v>
      </c>
      <c r="G143" s="24" t="s">
        <v>57</v>
      </c>
      <c r="H143" s="24">
        <v>8.58224665029961</v>
      </c>
      <c r="I143" s="24">
        <v>55.982248176178516</v>
      </c>
      <c r="J143" s="24" t="s">
        <v>60</v>
      </c>
      <c r="K143" s="24">
        <v>-1.1035845393240695</v>
      </c>
      <c r="L143" s="24">
        <v>-0.003811009049867088</v>
      </c>
      <c r="M143" s="24">
        <v>0.2604691087635553</v>
      </c>
      <c r="N143" s="24">
        <v>-0.0005184203002239606</v>
      </c>
      <c r="O143" s="24">
        <v>-0.04444349491450156</v>
      </c>
      <c r="P143" s="24">
        <v>-0.0004358847288680378</v>
      </c>
      <c r="Q143" s="24">
        <v>0.00533836611278937</v>
      </c>
      <c r="R143" s="24">
        <v>-4.171100780891274E-05</v>
      </c>
      <c r="S143" s="24">
        <v>-0.000591554772816912</v>
      </c>
      <c r="T143" s="24">
        <v>-3.1033005681652596E-05</v>
      </c>
      <c r="U143" s="24">
        <v>0.00011360971068085977</v>
      </c>
      <c r="V143" s="24">
        <v>-3.302503512822283E-06</v>
      </c>
      <c r="W143" s="24">
        <v>-3.708577584854335E-05</v>
      </c>
      <c r="X143" s="24">
        <v>67.5</v>
      </c>
    </row>
    <row r="144" spans="1:24" ht="12.75" hidden="1">
      <c r="A144" s="24">
        <v>1798</v>
      </c>
      <c r="B144" s="24">
        <v>94.05999755859375</v>
      </c>
      <c r="C144" s="24">
        <v>91.66000366210938</v>
      </c>
      <c r="D144" s="24">
        <v>9.475818634033203</v>
      </c>
      <c r="E144" s="24">
        <v>9.79623794555664</v>
      </c>
      <c r="F144" s="24">
        <v>13.924613747372641</v>
      </c>
      <c r="G144" s="24" t="s">
        <v>58</v>
      </c>
      <c r="H144" s="24">
        <v>8.372789383581043</v>
      </c>
      <c r="I144" s="24">
        <v>34.93278694217479</v>
      </c>
      <c r="J144" s="24" t="s">
        <v>61</v>
      </c>
      <c r="K144" s="24">
        <v>-0.28716579205777465</v>
      </c>
      <c r="L144" s="24">
        <v>-0.7004997794926838</v>
      </c>
      <c r="M144" s="24">
        <v>-0.07094870688072526</v>
      </c>
      <c r="N144" s="24">
        <v>-0.05011235133398726</v>
      </c>
      <c r="O144" s="24">
        <v>-0.011054384037732403</v>
      </c>
      <c r="P144" s="24">
        <v>-0.02009073729187895</v>
      </c>
      <c r="Q144" s="24">
        <v>-0.0016058003246230078</v>
      </c>
      <c r="R144" s="24">
        <v>-0.0007702987681942324</v>
      </c>
      <c r="S144" s="24">
        <v>-0.0001053686817500176</v>
      </c>
      <c r="T144" s="24">
        <v>-0.0002941025705825214</v>
      </c>
      <c r="U144" s="24">
        <v>-4.426157479534285E-05</v>
      </c>
      <c r="V144" s="24">
        <v>-2.8430377038394637E-05</v>
      </c>
      <c r="W144" s="24">
        <v>-5.3417765982071125E-06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1800</v>
      </c>
      <c r="B146" s="24">
        <v>135.02</v>
      </c>
      <c r="C146" s="24">
        <v>135.92</v>
      </c>
      <c r="D146" s="24">
        <v>9.152623295403925</v>
      </c>
      <c r="E146" s="24">
        <v>10.420408809304188</v>
      </c>
      <c r="F146" s="24">
        <v>21.536790462125072</v>
      </c>
      <c r="G146" s="24" t="s">
        <v>59</v>
      </c>
      <c r="H146" s="24">
        <v>-11.486226353057845</v>
      </c>
      <c r="I146" s="24">
        <v>56.03377364694217</v>
      </c>
      <c r="J146" s="24" t="s">
        <v>73</v>
      </c>
      <c r="K146" s="24">
        <v>2.3134578594011477</v>
      </c>
      <c r="M146" s="24" t="s">
        <v>68</v>
      </c>
      <c r="N146" s="24">
        <v>1.1983965046820433</v>
      </c>
      <c r="X146" s="24">
        <v>67.5</v>
      </c>
    </row>
    <row r="147" spans="1:24" ht="12.75" hidden="1">
      <c r="A147" s="24">
        <v>1797</v>
      </c>
      <c r="B147" s="24">
        <v>111.91999816894531</v>
      </c>
      <c r="C147" s="24">
        <v>130.1199951171875</v>
      </c>
      <c r="D147" s="24">
        <v>9.047475814819336</v>
      </c>
      <c r="E147" s="24">
        <v>9.121999740600586</v>
      </c>
      <c r="F147" s="24">
        <v>22.959368858074495</v>
      </c>
      <c r="G147" s="24" t="s">
        <v>56</v>
      </c>
      <c r="H147" s="24">
        <v>15.950602374400873</v>
      </c>
      <c r="I147" s="24">
        <v>60.370600543346185</v>
      </c>
      <c r="J147" s="24" t="s">
        <v>62</v>
      </c>
      <c r="K147" s="24">
        <v>1.4782100482587184</v>
      </c>
      <c r="L147" s="24">
        <v>0.01181236330482248</v>
      </c>
      <c r="M147" s="24">
        <v>0.34994700284124997</v>
      </c>
      <c r="N147" s="24">
        <v>0.04660997365670149</v>
      </c>
      <c r="O147" s="24">
        <v>0.05936749993956624</v>
      </c>
      <c r="P147" s="24">
        <v>0.00033896462985097577</v>
      </c>
      <c r="Q147" s="24">
        <v>0.007226465333456133</v>
      </c>
      <c r="R147" s="24">
        <v>0.0007174699957528273</v>
      </c>
      <c r="S147" s="24">
        <v>0.0007788948145156609</v>
      </c>
      <c r="T147" s="24">
        <v>5.0346838640619335E-06</v>
      </c>
      <c r="U147" s="24">
        <v>0.00015804979668207315</v>
      </c>
      <c r="V147" s="24">
        <v>2.661051095569067E-05</v>
      </c>
      <c r="W147" s="24">
        <v>4.856505979785642E-05</v>
      </c>
      <c r="X147" s="24">
        <v>67.5</v>
      </c>
    </row>
    <row r="148" spans="1:24" ht="12.75" hidden="1">
      <c r="A148" s="24">
        <v>1798</v>
      </c>
      <c r="B148" s="24">
        <v>94.05999755859375</v>
      </c>
      <c r="C148" s="24">
        <v>91.66000366210938</v>
      </c>
      <c r="D148" s="24">
        <v>9.475818634033203</v>
      </c>
      <c r="E148" s="24">
        <v>9.79623794555664</v>
      </c>
      <c r="F148" s="24">
        <v>17.422476156319608</v>
      </c>
      <c r="G148" s="24" t="s">
        <v>57</v>
      </c>
      <c r="H148" s="24">
        <v>17.14790404755813</v>
      </c>
      <c r="I148" s="24">
        <v>43.70790160615188</v>
      </c>
      <c r="J148" s="24" t="s">
        <v>60</v>
      </c>
      <c r="K148" s="24">
        <v>-1.1051562130958814</v>
      </c>
      <c r="L148" s="24">
        <v>-6.363518167235822E-05</v>
      </c>
      <c r="M148" s="24">
        <v>0.25897252091248474</v>
      </c>
      <c r="N148" s="24">
        <v>-0.0004822899604899212</v>
      </c>
      <c r="O148" s="24">
        <v>-0.044807631655499905</v>
      </c>
      <c r="P148" s="24">
        <v>-7.1115431040114215E-06</v>
      </c>
      <c r="Q148" s="24">
        <v>0.005218380235668515</v>
      </c>
      <c r="R148" s="24">
        <v>-3.87847369330411E-05</v>
      </c>
      <c r="S148" s="24">
        <v>-0.0006210141761977176</v>
      </c>
      <c r="T148" s="24">
        <v>-5.002408618595991E-07</v>
      </c>
      <c r="U148" s="24">
        <v>0.00010509395036452183</v>
      </c>
      <c r="V148" s="24">
        <v>-3.0713659286493626E-06</v>
      </c>
      <c r="W148" s="24">
        <v>-3.9672812511145715E-05</v>
      </c>
      <c r="X148" s="24">
        <v>67.5</v>
      </c>
    </row>
    <row r="149" spans="1:24" ht="12.75" hidden="1">
      <c r="A149" s="24">
        <v>1799</v>
      </c>
      <c r="B149" s="24">
        <v>114.9000015258789</v>
      </c>
      <c r="C149" s="24">
        <v>112.19999694824219</v>
      </c>
      <c r="D149" s="24">
        <v>8.799525260925293</v>
      </c>
      <c r="E149" s="24">
        <v>9.11904239654541</v>
      </c>
      <c r="F149" s="24">
        <v>13.948526234808185</v>
      </c>
      <c r="G149" s="24" t="s">
        <v>58</v>
      </c>
      <c r="H149" s="24">
        <v>-9.684797576506554</v>
      </c>
      <c r="I149" s="24">
        <v>37.71520394937235</v>
      </c>
      <c r="J149" s="24" t="s">
        <v>61</v>
      </c>
      <c r="K149" s="24">
        <v>-0.9816998988635036</v>
      </c>
      <c r="L149" s="24">
        <v>-0.01181219189688223</v>
      </c>
      <c r="M149" s="24">
        <v>-0.23536384218865575</v>
      </c>
      <c r="N149" s="24">
        <v>-0.04660747837710615</v>
      </c>
      <c r="O149" s="24">
        <v>-0.038945811000664</v>
      </c>
      <c r="P149" s="24">
        <v>-0.0003388900208691439</v>
      </c>
      <c r="Q149" s="24">
        <v>-0.004999030799227734</v>
      </c>
      <c r="R149" s="24">
        <v>-0.0007164209230519421</v>
      </c>
      <c r="S149" s="24">
        <v>-0.00047012607355990797</v>
      </c>
      <c r="T149" s="24">
        <v>-5.009770522805568E-06</v>
      </c>
      <c r="U149" s="24">
        <v>-0.00011804660023916015</v>
      </c>
      <c r="V149" s="24">
        <v>-2.6432669268450074E-05</v>
      </c>
      <c r="W149" s="24">
        <v>-2.801130094488383E-05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1800</v>
      </c>
      <c r="B151" s="24">
        <v>135.02</v>
      </c>
      <c r="C151" s="24">
        <v>135.92</v>
      </c>
      <c r="D151" s="24">
        <v>9.152623295403925</v>
      </c>
      <c r="E151" s="24">
        <v>10.420408809304188</v>
      </c>
      <c r="F151" s="24">
        <v>18.23324948121989</v>
      </c>
      <c r="G151" s="24" t="s">
        <v>59</v>
      </c>
      <c r="H151" s="24">
        <v>-20.081279914217532</v>
      </c>
      <c r="I151" s="24">
        <v>47.438720085782485</v>
      </c>
      <c r="J151" s="24" t="s">
        <v>73</v>
      </c>
      <c r="K151" s="24">
        <v>1.7044986961490782</v>
      </c>
      <c r="M151" s="24" t="s">
        <v>68</v>
      </c>
      <c r="N151" s="24">
        <v>1.3297321368914068</v>
      </c>
      <c r="X151" s="24">
        <v>67.5</v>
      </c>
    </row>
    <row r="152" spans="1:24" ht="12.75" hidden="1">
      <c r="A152" s="24">
        <v>1799</v>
      </c>
      <c r="B152" s="24">
        <v>114.9000015258789</v>
      </c>
      <c r="C152" s="24">
        <v>112.19999694824219</v>
      </c>
      <c r="D152" s="24">
        <v>8.799525260925293</v>
      </c>
      <c r="E152" s="24">
        <v>9.11904239654541</v>
      </c>
      <c r="F152" s="24">
        <v>23.214143621527512</v>
      </c>
      <c r="G152" s="24" t="s">
        <v>56</v>
      </c>
      <c r="H152" s="24">
        <v>15.368361701705574</v>
      </c>
      <c r="I152" s="24">
        <v>62.76836322758448</v>
      </c>
      <c r="J152" s="24" t="s">
        <v>62</v>
      </c>
      <c r="K152" s="24">
        <v>0.7874743191142587</v>
      </c>
      <c r="L152" s="24">
        <v>1.0223846265355423</v>
      </c>
      <c r="M152" s="24">
        <v>0.18642372900521262</v>
      </c>
      <c r="N152" s="24">
        <v>0.04982557361234383</v>
      </c>
      <c r="O152" s="24">
        <v>0.03162607181561817</v>
      </c>
      <c r="P152" s="24">
        <v>0.0293290035304133</v>
      </c>
      <c r="Q152" s="24">
        <v>0.0038496302065789737</v>
      </c>
      <c r="R152" s="24">
        <v>0.0007669795956178521</v>
      </c>
      <c r="S152" s="24">
        <v>0.0004149322190645077</v>
      </c>
      <c r="T152" s="24">
        <v>0.00043158944089151537</v>
      </c>
      <c r="U152" s="24">
        <v>8.421017867974278E-05</v>
      </c>
      <c r="V152" s="24">
        <v>2.8464186810547948E-05</v>
      </c>
      <c r="W152" s="24">
        <v>2.58771646221014E-05</v>
      </c>
      <c r="X152" s="24">
        <v>67.5</v>
      </c>
    </row>
    <row r="153" spans="1:24" ht="12.75" hidden="1">
      <c r="A153" s="24">
        <v>1797</v>
      </c>
      <c r="B153" s="24">
        <v>111.91999816894531</v>
      </c>
      <c r="C153" s="24">
        <v>130.1199951171875</v>
      </c>
      <c r="D153" s="24">
        <v>9.047475814819336</v>
      </c>
      <c r="E153" s="24">
        <v>9.121999740600586</v>
      </c>
      <c r="F153" s="24">
        <v>17.0131446279917</v>
      </c>
      <c r="G153" s="24" t="s">
        <v>57</v>
      </c>
      <c r="H153" s="24">
        <v>0.31528025581192765</v>
      </c>
      <c r="I153" s="24">
        <v>44.73527842475724</v>
      </c>
      <c r="J153" s="24" t="s">
        <v>60</v>
      </c>
      <c r="K153" s="24">
        <v>-0.7842217492691071</v>
      </c>
      <c r="L153" s="24">
        <v>-0.005562382623808302</v>
      </c>
      <c r="M153" s="24">
        <v>0.18583417831730487</v>
      </c>
      <c r="N153" s="24">
        <v>-0.0005152494432845367</v>
      </c>
      <c r="O153" s="24">
        <v>-0.03146264266535151</v>
      </c>
      <c r="P153" s="24">
        <v>-0.00063632971815415</v>
      </c>
      <c r="Q153" s="24">
        <v>0.0038441643414536463</v>
      </c>
      <c r="R153" s="24">
        <v>-4.146180488910806E-05</v>
      </c>
      <c r="S153" s="24">
        <v>-0.00040900913044216163</v>
      </c>
      <c r="T153" s="24">
        <v>-4.530976855018531E-05</v>
      </c>
      <c r="U153" s="24">
        <v>8.418185222652901E-05</v>
      </c>
      <c r="V153" s="24">
        <v>-3.2800612412710913E-06</v>
      </c>
      <c r="W153" s="24">
        <v>-2.5349396007705144E-05</v>
      </c>
      <c r="X153" s="24">
        <v>67.5</v>
      </c>
    </row>
    <row r="154" spans="1:24" ht="12.75" hidden="1">
      <c r="A154" s="24">
        <v>1798</v>
      </c>
      <c r="B154" s="24">
        <v>94.05999755859375</v>
      </c>
      <c r="C154" s="24">
        <v>91.66000366210938</v>
      </c>
      <c r="D154" s="24">
        <v>9.475818634033203</v>
      </c>
      <c r="E154" s="24">
        <v>9.79623794555664</v>
      </c>
      <c r="F154" s="24">
        <v>17.422476156319608</v>
      </c>
      <c r="G154" s="24" t="s">
        <v>58</v>
      </c>
      <c r="H154" s="24">
        <v>17.14790404755813</v>
      </c>
      <c r="I154" s="24">
        <v>43.70790160615188</v>
      </c>
      <c r="J154" s="24" t="s">
        <v>61</v>
      </c>
      <c r="K154" s="24">
        <v>0.07149861004080349</v>
      </c>
      <c r="L154" s="24">
        <v>-1.0223694950827547</v>
      </c>
      <c r="M154" s="24">
        <v>0.014814347955313212</v>
      </c>
      <c r="N154" s="24">
        <v>-0.04982290942739383</v>
      </c>
      <c r="O154" s="24">
        <v>0.0032110021798561496</v>
      </c>
      <c r="P154" s="24">
        <v>-0.02932209973001234</v>
      </c>
      <c r="Q154" s="24">
        <v>0.00020506887453127672</v>
      </c>
      <c r="R154" s="24">
        <v>-0.0007658580931409301</v>
      </c>
      <c r="S154" s="24">
        <v>6.985898390861E-05</v>
      </c>
      <c r="T154" s="24">
        <v>-0.00042920446218903583</v>
      </c>
      <c r="U154" s="24">
        <v>-2.1840212876798E-06</v>
      </c>
      <c r="V154" s="24">
        <v>-2.8274566823194352E-05</v>
      </c>
      <c r="W154" s="24">
        <v>5.199593342164262E-06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1800</v>
      </c>
      <c r="B156" s="100">
        <v>135.02</v>
      </c>
      <c r="C156" s="100">
        <v>135.92</v>
      </c>
      <c r="D156" s="100">
        <v>9.152623295403925</v>
      </c>
      <c r="E156" s="100">
        <v>10.420408809304188</v>
      </c>
      <c r="F156" s="100">
        <v>24.970560181614665</v>
      </c>
      <c r="G156" s="100" t="s">
        <v>59</v>
      </c>
      <c r="H156" s="100">
        <v>-2.552347576831906</v>
      </c>
      <c r="I156" s="100">
        <v>64.9676524231681</v>
      </c>
      <c r="J156" s="100" t="s">
        <v>73</v>
      </c>
      <c r="K156" s="100">
        <v>1.0997386207427406</v>
      </c>
      <c r="M156" s="100" t="s">
        <v>68</v>
      </c>
      <c r="N156" s="100">
        <v>0.5714287750444985</v>
      </c>
      <c r="X156" s="100">
        <v>67.5</v>
      </c>
    </row>
    <row r="157" spans="1:24" s="100" customFormat="1" ht="12.75">
      <c r="A157" s="100">
        <v>1799</v>
      </c>
      <c r="B157" s="100">
        <v>114.9000015258789</v>
      </c>
      <c r="C157" s="100">
        <v>112.19999694824219</v>
      </c>
      <c r="D157" s="100">
        <v>8.799525260925293</v>
      </c>
      <c r="E157" s="100">
        <v>9.11904239654541</v>
      </c>
      <c r="F157" s="100">
        <v>23.214143621527512</v>
      </c>
      <c r="G157" s="100" t="s">
        <v>56</v>
      </c>
      <c r="H157" s="100">
        <v>15.368361701705574</v>
      </c>
      <c r="I157" s="100">
        <v>62.76836322758448</v>
      </c>
      <c r="J157" s="100" t="s">
        <v>62</v>
      </c>
      <c r="K157" s="100">
        <v>1.0184799489340721</v>
      </c>
      <c r="L157" s="100">
        <v>0.015546539043201649</v>
      </c>
      <c r="M157" s="100">
        <v>0.24111177849120766</v>
      </c>
      <c r="N157" s="100">
        <v>0.048596686807362184</v>
      </c>
      <c r="O157" s="100">
        <v>0.040904040659163476</v>
      </c>
      <c r="P157" s="100">
        <v>0.0004461051374301681</v>
      </c>
      <c r="Q157" s="100">
        <v>0.004979039498566107</v>
      </c>
      <c r="R157" s="100">
        <v>0.0007480633807183855</v>
      </c>
      <c r="S157" s="100">
        <v>0.000536666780680032</v>
      </c>
      <c r="T157" s="100">
        <v>6.5909227220660736E-06</v>
      </c>
      <c r="U157" s="100">
        <v>0.00010890384909385017</v>
      </c>
      <c r="V157" s="100">
        <v>2.7753676266264894E-05</v>
      </c>
      <c r="W157" s="100">
        <v>3.346257662042779E-05</v>
      </c>
      <c r="X157" s="100">
        <v>67.5</v>
      </c>
    </row>
    <row r="158" spans="1:24" s="100" customFormat="1" ht="12.75">
      <c r="A158" s="100">
        <v>1798</v>
      </c>
      <c r="B158" s="100">
        <v>94.05999755859375</v>
      </c>
      <c r="C158" s="100">
        <v>91.66000366210938</v>
      </c>
      <c r="D158" s="100">
        <v>9.475818634033203</v>
      </c>
      <c r="E158" s="100">
        <v>9.79623794555664</v>
      </c>
      <c r="F158" s="100">
        <v>13.924613747372641</v>
      </c>
      <c r="G158" s="100" t="s">
        <v>57</v>
      </c>
      <c r="H158" s="100">
        <v>8.372789383581043</v>
      </c>
      <c r="I158" s="100">
        <v>34.93278694217479</v>
      </c>
      <c r="J158" s="100" t="s">
        <v>60</v>
      </c>
      <c r="K158" s="100">
        <v>-0.4238097020226164</v>
      </c>
      <c r="L158" s="100">
        <v>-8.382944640981211E-05</v>
      </c>
      <c r="M158" s="100">
        <v>0.09783298928310272</v>
      </c>
      <c r="N158" s="100">
        <v>-0.0005025695128682302</v>
      </c>
      <c r="O158" s="100">
        <v>-0.01742110123260214</v>
      </c>
      <c r="P158" s="100">
        <v>-9.540951086651653E-06</v>
      </c>
      <c r="Q158" s="100">
        <v>0.0019001327358056873</v>
      </c>
      <c r="R158" s="100">
        <v>-4.040548482964232E-05</v>
      </c>
      <c r="S158" s="100">
        <v>-0.0002608156866557102</v>
      </c>
      <c r="T158" s="100">
        <v>-6.804085434155837E-07</v>
      </c>
      <c r="U158" s="100">
        <v>3.3439674718885895E-05</v>
      </c>
      <c r="V158" s="100">
        <v>-3.193085834844398E-06</v>
      </c>
      <c r="W158" s="100">
        <v>-1.7224469296093773E-05</v>
      </c>
      <c r="X158" s="100">
        <v>67.5</v>
      </c>
    </row>
    <row r="159" spans="1:24" s="100" customFormat="1" ht="12.75">
      <c r="A159" s="100">
        <v>1797</v>
      </c>
      <c r="B159" s="100">
        <v>111.91999816894531</v>
      </c>
      <c r="C159" s="100">
        <v>130.1199951171875</v>
      </c>
      <c r="D159" s="100">
        <v>9.047475814819336</v>
      </c>
      <c r="E159" s="100">
        <v>9.121999740600586</v>
      </c>
      <c r="F159" s="100">
        <v>13.564456080594029</v>
      </c>
      <c r="G159" s="100" t="s">
        <v>58</v>
      </c>
      <c r="H159" s="100">
        <v>-8.752887078419349</v>
      </c>
      <c r="I159" s="100">
        <v>35.66711109052597</v>
      </c>
      <c r="J159" s="100" t="s">
        <v>61</v>
      </c>
      <c r="K159" s="100">
        <v>-0.926113785046012</v>
      </c>
      <c r="L159" s="100">
        <v>-0.015546313030609793</v>
      </c>
      <c r="M159" s="100">
        <v>-0.2203714952872206</v>
      </c>
      <c r="N159" s="100">
        <v>-0.048594088041011584</v>
      </c>
      <c r="O159" s="100">
        <v>-0.03700872564801343</v>
      </c>
      <c r="P159" s="100">
        <v>-0.0004460030985250565</v>
      </c>
      <c r="Q159" s="100">
        <v>-0.004602209242809482</v>
      </c>
      <c r="R159" s="100">
        <v>-0.0007469713638202617</v>
      </c>
      <c r="S159" s="100">
        <v>-0.0004690270899210193</v>
      </c>
      <c r="T159" s="100">
        <v>-6.555707936012246E-06</v>
      </c>
      <c r="U159" s="100">
        <v>-0.00010364283140744079</v>
      </c>
      <c r="V159" s="100">
        <v>-2.7569380644910238E-05</v>
      </c>
      <c r="W159" s="100">
        <v>-2.8689051771467168E-05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1800</v>
      </c>
      <c r="B161" s="24">
        <v>135.02</v>
      </c>
      <c r="C161" s="24">
        <v>135.92</v>
      </c>
      <c r="D161" s="24">
        <v>9.152623295403925</v>
      </c>
      <c r="E161" s="24">
        <v>10.420408809304188</v>
      </c>
      <c r="F161" s="24">
        <v>21.536790462125072</v>
      </c>
      <c r="G161" s="24" t="s">
        <v>59</v>
      </c>
      <c r="H161" s="24">
        <v>-11.486226353057845</v>
      </c>
      <c r="I161" s="24">
        <v>56.03377364694217</v>
      </c>
      <c r="J161" s="24" t="s">
        <v>73</v>
      </c>
      <c r="K161" s="24">
        <v>1.3788826770661184</v>
      </c>
      <c r="M161" s="24" t="s">
        <v>68</v>
      </c>
      <c r="N161" s="24">
        <v>1.1554601048812285</v>
      </c>
      <c r="X161" s="24">
        <v>67.5</v>
      </c>
    </row>
    <row r="162" spans="1:24" ht="12.75" hidden="1">
      <c r="A162" s="24">
        <v>1798</v>
      </c>
      <c r="B162" s="24">
        <v>94.05999755859375</v>
      </c>
      <c r="C162" s="24">
        <v>91.66000366210938</v>
      </c>
      <c r="D162" s="24">
        <v>9.475818634033203</v>
      </c>
      <c r="E162" s="24">
        <v>9.79623794555664</v>
      </c>
      <c r="F162" s="24">
        <v>19.81216928452635</v>
      </c>
      <c r="G162" s="24" t="s">
        <v>56</v>
      </c>
      <c r="H162" s="24">
        <v>23.142945807375455</v>
      </c>
      <c r="I162" s="24">
        <v>49.702943365969205</v>
      </c>
      <c r="J162" s="24" t="s">
        <v>62</v>
      </c>
      <c r="K162" s="24">
        <v>0.5698174649887529</v>
      </c>
      <c r="L162" s="24">
        <v>1.016167749978501</v>
      </c>
      <c r="M162" s="24">
        <v>0.13489673325393842</v>
      </c>
      <c r="N162" s="24">
        <v>0.04488538398834393</v>
      </c>
      <c r="O162" s="24">
        <v>0.022885118175124175</v>
      </c>
      <c r="P162" s="24">
        <v>0.029150751340489764</v>
      </c>
      <c r="Q162" s="24">
        <v>0.0027856654115065017</v>
      </c>
      <c r="R162" s="24">
        <v>0.0006909795868613697</v>
      </c>
      <c r="S162" s="24">
        <v>0.00030030317652446955</v>
      </c>
      <c r="T162" s="24">
        <v>0.0004289531253141314</v>
      </c>
      <c r="U162" s="24">
        <v>6.092221783163158E-05</v>
      </c>
      <c r="V162" s="24">
        <v>2.5649127162862157E-05</v>
      </c>
      <c r="W162" s="24">
        <v>1.8730201810872957E-05</v>
      </c>
      <c r="X162" s="24">
        <v>67.5</v>
      </c>
    </row>
    <row r="163" spans="1:24" ht="12.75" hidden="1">
      <c r="A163" s="24">
        <v>1797</v>
      </c>
      <c r="B163" s="24">
        <v>111.91999816894531</v>
      </c>
      <c r="C163" s="24">
        <v>130.1199951171875</v>
      </c>
      <c r="D163" s="24">
        <v>9.047475814819336</v>
      </c>
      <c r="E163" s="24">
        <v>9.121999740600586</v>
      </c>
      <c r="F163" s="24">
        <v>13.564456080594029</v>
      </c>
      <c r="G163" s="24" t="s">
        <v>57</v>
      </c>
      <c r="H163" s="24">
        <v>-8.752887078419349</v>
      </c>
      <c r="I163" s="24">
        <v>35.66711109052597</v>
      </c>
      <c r="J163" s="24" t="s">
        <v>60</v>
      </c>
      <c r="K163" s="24">
        <v>-0.10730732116657503</v>
      </c>
      <c r="L163" s="24">
        <v>-0.0055282713256876</v>
      </c>
      <c r="M163" s="24">
        <v>0.023896104065279013</v>
      </c>
      <c r="N163" s="24">
        <v>-0.0004637785677270325</v>
      </c>
      <c r="O163" s="24">
        <v>-0.004551562840065357</v>
      </c>
      <c r="P163" s="24">
        <v>-0.0006325267348795107</v>
      </c>
      <c r="Q163" s="24">
        <v>0.0004213327133382721</v>
      </c>
      <c r="R163" s="24">
        <v>-3.731270894232903E-05</v>
      </c>
      <c r="S163" s="24">
        <v>-7.946530356164011E-05</v>
      </c>
      <c r="T163" s="24">
        <v>-4.5047528166813613E-05</v>
      </c>
      <c r="U163" s="24">
        <v>4.4286800078346235E-06</v>
      </c>
      <c r="V163" s="24">
        <v>-2.9474034239679217E-06</v>
      </c>
      <c r="W163" s="24">
        <v>-5.55925677785051E-06</v>
      </c>
      <c r="X163" s="24">
        <v>67.5</v>
      </c>
    </row>
    <row r="164" spans="1:24" ht="12.75" hidden="1">
      <c r="A164" s="24">
        <v>1799</v>
      </c>
      <c r="B164" s="24">
        <v>114.9000015258789</v>
      </c>
      <c r="C164" s="24">
        <v>112.19999694824219</v>
      </c>
      <c r="D164" s="24">
        <v>8.799525260925293</v>
      </c>
      <c r="E164" s="24">
        <v>9.11904239654541</v>
      </c>
      <c r="F164" s="24">
        <v>20.704378489300563</v>
      </c>
      <c r="G164" s="24" t="s">
        <v>58</v>
      </c>
      <c r="H164" s="24">
        <v>8.58224665029961</v>
      </c>
      <c r="I164" s="24">
        <v>55.982248176178516</v>
      </c>
      <c r="J164" s="24" t="s">
        <v>61</v>
      </c>
      <c r="K164" s="24">
        <v>-0.5596222674539159</v>
      </c>
      <c r="L164" s="24">
        <v>-1.016152712102132</v>
      </c>
      <c r="M164" s="24">
        <v>-0.13276334152575991</v>
      </c>
      <c r="N164" s="24">
        <v>-0.04488298792662091</v>
      </c>
      <c r="O164" s="24">
        <v>-0.022427927001895092</v>
      </c>
      <c r="P164" s="24">
        <v>-0.0291438881010192</v>
      </c>
      <c r="Q164" s="24">
        <v>-0.0027536177166656043</v>
      </c>
      <c r="R164" s="24">
        <v>-0.0006899714133284757</v>
      </c>
      <c r="S164" s="24">
        <v>-0.0002895984519305017</v>
      </c>
      <c r="T164" s="24">
        <v>-0.0004265811809290478</v>
      </c>
      <c r="U164" s="24">
        <v>-6.0761035367355085E-05</v>
      </c>
      <c r="V164" s="24">
        <v>-2.547921775237724E-05</v>
      </c>
      <c r="W164" s="24">
        <v>-1.788617130506E-05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1800</v>
      </c>
      <c r="B166" s="24">
        <v>135.02</v>
      </c>
      <c r="C166" s="24">
        <v>135.92</v>
      </c>
      <c r="D166" s="24">
        <v>9.152623295403925</v>
      </c>
      <c r="E166" s="24">
        <v>10.420408809304188</v>
      </c>
      <c r="F166" s="24">
        <v>24.970560181614665</v>
      </c>
      <c r="G166" s="24" t="s">
        <v>59</v>
      </c>
      <c r="H166" s="24">
        <v>-2.552347576831906</v>
      </c>
      <c r="I166" s="24">
        <v>64.9676524231681</v>
      </c>
      <c r="J166" s="24" t="s">
        <v>73</v>
      </c>
      <c r="K166" s="24">
        <v>1.384517588009749</v>
      </c>
      <c r="M166" s="24" t="s">
        <v>68</v>
      </c>
      <c r="N166" s="24">
        <v>0.9257114035223597</v>
      </c>
      <c r="X166" s="24">
        <v>67.5</v>
      </c>
    </row>
    <row r="167" spans="1:24" ht="12.75" hidden="1">
      <c r="A167" s="24">
        <v>1798</v>
      </c>
      <c r="B167" s="24">
        <v>94.05999755859375</v>
      </c>
      <c r="C167" s="24">
        <v>91.66000366210938</v>
      </c>
      <c r="D167" s="24">
        <v>9.475818634033203</v>
      </c>
      <c r="E167" s="24">
        <v>9.79623794555664</v>
      </c>
      <c r="F167" s="24">
        <v>19.81216928452635</v>
      </c>
      <c r="G167" s="24" t="s">
        <v>56</v>
      </c>
      <c r="H167" s="24">
        <v>23.142945807375455</v>
      </c>
      <c r="I167" s="24">
        <v>49.702943365969205</v>
      </c>
      <c r="J167" s="24" t="s">
        <v>62</v>
      </c>
      <c r="K167" s="24">
        <v>0.9198610286026584</v>
      </c>
      <c r="L167" s="24">
        <v>0.6980274454748137</v>
      </c>
      <c r="M167" s="24">
        <v>0.21776444498562808</v>
      </c>
      <c r="N167" s="24">
        <v>0.04384963750670746</v>
      </c>
      <c r="O167" s="24">
        <v>0.036943629588721244</v>
      </c>
      <c r="P167" s="24">
        <v>0.020024353573210623</v>
      </c>
      <c r="Q167" s="24">
        <v>0.00449689172018332</v>
      </c>
      <c r="R167" s="24">
        <v>0.0006750425700192919</v>
      </c>
      <c r="S167" s="24">
        <v>0.000484732857968721</v>
      </c>
      <c r="T167" s="24">
        <v>0.0002946546922908074</v>
      </c>
      <c r="U167" s="24">
        <v>9.8349545341749E-05</v>
      </c>
      <c r="V167" s="24">
        <v>2.5057933894321306E-05</v>
      </c>
      <c r="W167" s="24">
        <v>3.022670424584881E-05</v>
      </c>
      <c r="X167" s="24">
        <v>67.5</v>
      </c>
    </row>
    <row r="168" spans="1:24" ht="12.75" hidden="1">
      <c r="A168" s="24">
        <v>1799</v>
      </c>
      <c r="B168" s="24">
        <v>114.9000015258789</v>
      </c>
      <c r="C168" s="24">
        <v>112.19999694824219</v>
      </c>
      <c r="D168" s="24">
        <v>8.799525260925293</v>
      </c>
      <c r="E168" s="24">
        <v>9.11904239654541</v>
      </c>
      <c r="F168" s="24">
        <v>13.948526234808185</v>
      </c>
      <c r="G168" s="24" t="s">
        <v>57</v>
      </c>
      <c r="H168" s="24">
        <v>-9.684797576506554</v>
      </c>
      <c r="I168" s="24">
        <v>37.71520394937235</v>
      </c>
      <c r="J168" s="24" t="s">
        <v>60</v>
      </c>
      <c r="K168" s="24">
        <v>0.27091164649473304</v>
      </c>
      <c r="L168" s="24">
        <v>-0.0037971185863755735</v>
      </c>
      <c r="M168" s="24">
        <v>-0.06649575725544225</v>
      </c>
      <c r="N168" s="24">
        <v>-0.00045296908062456356</v>
      </c>
      <c r="O168" s="24">
        <v>0.010499025742487025</v>
      </c>
      <c r="P168" s="24">
        <v>-0.00043451400422455045</v>
      </c>
      <c r="Q168" s="24">
        <v>-0.0014850327978985132</v>
      </c>
      <c r="R168" s="24">
        <v>-3.642826019243401E-05</v>
      </c>
      <c r="S168" s="24">
        <v>0.00010604026709822332</v>
      </c>
      <c r="T168" s="24">
        <v>-3.0951154620195325E-05</v>
      </c>
      <c r="U168" s="24">
        <v>-3.972553434912814E-05</v>
      </c>
      <c r="V168" s="24">
        <v>-2.8741104529691352E-06</v>
      </c>
      <c r="W168" s="24">
        <v>5.622745666414304E-06</v>
      </c>
      <c r="X168" s="24">
        <v>67.5</v>
      </c>
    </row>
    <row r="169" spans="1:24" ht="12.75" hidden="1">
      <c r="A169" s="24">
        <v>1797</v>
      </c>
      <c r="B169" s="24">
        <v>111.91999816894531</v>
      </c>
      <c r="C169" s="24">
        <v>130.1199951171875</v>
      </c>
      <c r="D169" s="24">
        <v>9.047475814819336</v>
      </c>
      <c r="E169" s="24">
        <v>9.121999740600586</v>
      </c>
      <c r="F169" s="24">
        <v>17.0131446279917</v>
      </c>
      <c r="G169" s="24" t="s">
        <v>58</v>
      </c>
      <c r="H169" s="24">
        <v>0.31528025581192765</v>
      </c>
      <c r="I169" s="24">
        <v>44.73527842475724</v>
      </c>
      <c r="J169" s="24" t="s">
        <v>61</v>
      </c>
      <c r="K169" s="24">
        <v>-0.8790626779334074</v>
      </c>
      <c r="L169" s="24">
        <v>-0.6980171176457888</v>
      </c>
      <c r="M169" s="24">
        <v>-0.20736361244664875</v>
      </c>
      <c r="N169" s="24">
        <v>-0.04384729784697848</v>
      </c>
      <c r="O169" s="24">
        <v>-0.03542036456118478</v>
      </c>
      <c r="P169" s="24">
        <v>-0.020019638698165504</v>
      </c>
      <c r="Q169" s="24">
        <v>-0.004244609844522699</v>
      </c>
      <c r="R169" s="24">
        <v>-0.0006740589389642444</v>
      </c>
      <c r="S169" s="24">
        <v>-0.0004729919717587834</v>
      </c>
      <c r="T169" s="24">
        <v>-0.00029302459575378167</v>
      </c>
      <c r="U169" s="24">
        <v>-8.996952255961451E-05</v>
      </c>
      <c r="V169" s="24">
        <v>-2.4892559935778203E-05</v>
      </c>
      <c r="W169" s="24">
        <v>-2.9699130976121734E-05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1800</v>
      </c>
      <c r="B171" s="24">
        <v>144.98</v>
      </c>
      <c r="C171" s="24">
        <v>148.88</v>
      </c>
      <c r="D171" s="24">
        <v>9.294119449209981</v>
      </c>
      <c r="E171" s="24">
        <v>9.466559191155747</v>
      </c>
      <c r="F171" s="24">
        <v>22.897684174669465</v>
      </c>
      <c r="G171" s="24" t="s">
        <v>59</v>
      </c>
      <c r="H171" s="24">
        <v>-18.78793399843434</v>
      </c>
      <c r="I171" s="24">
        <v>58.69206600156564</v>
      </c>
      <c r="J171" s="24" t="s">
        <v>73</v>
      </c>
      <c r="K171" s="24">
        <v>2.877365002416352</v>
      </c>
      <c r="M171" s="24" t="s">
        <v>68</v>
      </c>
      <c r="N171" s="24">
        <v>1.6461267084335345</v>
      </c>
      <c r="X171" s="24">
        <v>67.5</v>
      </c>
    </row>
    <row r="172" spans="1:24" ht="12.75" hidden="1">
      <c r="A172" s="24">
        <v>1797</v>
      </c>
      <c r="B172" s="24">
        <v>140.27999877929688</v>
      </c>
      <c r="C172" s="24">
        <v>141.8800048828125</v>
      </c>
      <c r="D172" s="24">
        <v>8.879860877990723</v>
      </c>
      <c r="E172" s="24">
        <v>9.04129695892334</v>
      </c>
      <c r="F172" s="24">
        <v>29.65052546535363</v>
      </c>
      <c r="G172" s="24" t="s">
        <v>56</v>
      </c>
      <c r="H172" s="24">
        <v>6.751035247953396</v>
      </c>
      <c r="I172" s="24">
        <v>79.53103402725027</v>
      </c>
      <c r="J172" s="24" t="s">
        <v>62</v>
      </c>
      <c r="K172" s="24">
        <v>1.5461311010686747</v>
      </c>
      <c r="L172" s="24">
        <v>0.5798272068166312</v>
      </c>
      <c r="M172" s="24">
        <v>0.3660252036761753</v>
      </c>
      <c r="N172" s="24">
        <v>0.1116970924603988</v>
      </c>
      <c r="O172" s="24">
        <v>0.062095319676062875</v>
      </c>
      <c r="P172" s="24">
        <v>0.01663338404970164</v>
      </c>
      <c r="Q172" s="24">
        <v>0.007558377865755838</v>
      </c>
      <c r="R172" s="24">
        <v>0.0017192841217853927</v>
      </c>
      <c r="S172" s="24">
        <v>0.0008146544674578504</v>
      </c>
      <c r="T172" s="24">
        <v>0.00024479783357733476</v>
      </c>
      <c r="U172" s="24">
        <v>0.0001653083245991646</v>
      </c>
      <c r="V172" s="24">
        <v>6.37957775986401E-05</v>
      </c>
      <c r="W172" s="24">
        <v>5.079721616200032E-05</v>
      </c>
      <c r="X172" s="24">
        <v>67.5</v>
      </c>
    </row>
    <row r="173" spans="1:24" ht="12.75" hidden="1">
      <c r="A173" s="24">
        <v>1799</v>
      </c>
      <c r="B173" s="24">
        <v>106.63999938964844</v>
      </c>
      <c r="C173" s="24">
        <v>118.94000244140625</v>
      </c>
      <c r="D173" s="24">
        <v>8.828438758850098</v>
      </c>
      <c r="E173" s="24">
        <v>9.424610137939453</v>
      </c>
      <c r="F173" s="24">
        <v>21.30367589757368</v>
      </c>
      <c r="G173" s="24" t="s">
        <v>57</v>
      </c>
      <c r="H173" s="24">
        <v>18.25409663661904</v>
      </c>
      <c r="I173" s="24">
        <v>57.394096026267476</v>
      </c>
      <c r="J173" s="24" t="s">
        <v>60</v>
      </c>
      <c r="K173" s="24">
        <v>-1.4223665105421177</v>
      </c>
      <c r="L173" s="24">
        <v>-0.0031540907830986853</v>
      </c>
      <c r="M173" s="24">
        <v>0.33833528698552173</v>
      </c>
      <c r="N173" s="24">
        <v>-0.0011556033531034484</v>
      </c>
      <c r="O173" s="24">
        <v>-0.05685867282933128</v>
      </c>
      <c r="P173" s="24">
        <v>-0.00036073468137408013</v>
      </c>
      <c r="Q173" s="24">
        <v>0.00705988311589248</v>
      </c>
      <c r="R173" s="24">
        <v>-9.293686849212469E-05</v>
      </c>
      <c r="S173" s="24">
        <v>-0.0007221473696752892</v>
      </c>
      <c r="T173" s="24">
        <v>-2.56791672103496E-05</v>
      </c>
      <c r="U173" s="24">
        <v>0.00015859872192661777</v>
      </c>
      <c r="V173" s="24">
        <v>-7.345916513025238E-06</v>
      </c>
      <c r="W173" s="24">
        <v>-4.4220508263658944E-05</v>
      </c>
      <c r="X173" s="24">
        <v>67.5</v>
      </c>
    </row>
    <row r="174" spans="1:24" ht="12.75" hidden="1">
      <c r="A174" s="24">
        <v>1798</v>
      </c>
      <c r="B174" s="24">
        <v>73.9800033569336</v>
      </c>
      <c r="C174" s="24">
        <v>104.4800033569336</v>
      </c>
      <c r="D174" s="24">
        <v>9.481075286865234</v>
      </c>
      <c r="E174" s="24">
        <v>9.764817237854004</v>
      </c>
      <c r="F174" s="24">
        <v>11.514504946985223</v>
      </c>
      <c r="G174" s="24" t="s">
        <v>58</v>
      </c>
      <c r="H174" s="24">
        <v>22.36612252798946</v>
      </c>
      <c r="I174" s="24">
        <v>28.84612588492305</v>
      </c>
      <c r="J174" s="24" t="s">
        <v>61</v>
      </c>
      <c r="K174" s="24">
        <v>0.606131084320935</v>
      </c>
      <c r="L174" s="24">
        <v>-0.5798186280864978</v>
      </c>
      <c r="M174" s="24">
        <v>0.13965558816821574</v>
      </c>
      <c r="N174" s="24">
        <v>-0.11169111444066253</v>
      </c>
      <c r="O174" s="24">
        <v>0.02495836632793712</v>
      </c>
      <c r="P174" s="24">
        <v>-0.016629471892833002</v>
      </c>
      <c r="Q174" s="24">
        <v>0.002699467790414264</v>
      </c>
      <c r="R174" s="24">
        <v>-0.0017167704068681538</v>
      </c>
      <c r="S174" s="24">
        <v>0.0003770478455316977</v>
      </c>
      <c r="T174" s="24">
        <v>-0.0002434472421193951</v>
      </c>
      <c r="U174" s="24">
        <v>4.6618532634845334E-05</v>
      </c>
      <c r="V174" s="24">
        <v>-6.337143481095258E-05</v>
      </c>
      <c r="W174" s="24">
        <v>2.499807630024075E-05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1800</v>
      </c>
      <c r="B176" s="24">
        <v>144.98</v>
      </c>
      <c r="C176" s="24">
        <v>148.88</v>
      </c>
      <c r="D176" s="24">
        <v>9.294119449209981</v>
      </c>
      <c r="E176" s="24">
        <v>9.466559191155747</v>
      </c>
      <c r="F176" s="24">
        <v>25.33700383006514</v>
      </c>
      <c r="G176" s="24" t="s">
        <v>59</v>
      </c>
      <c r="H176" s="24">
        <v>-12.5353929501226</v>
      </c>
      <c r="I176" s="24">
        <v>64.94460704987739</v>
      </c>
      <c r="J176" s="24" t="s">
        <v>73</v>
      </c>
      <c r="K176" s="24">
        <v>3.364098329595093</v>
      </c>
      <c r="M176" s="24" t="s">
        <v>68</v>
      </c>
      <c r="N176" s="24">
        <v>1.7804085454881717</v>
      </c>
      <c r="X176" s="24">
        <v>67.5</v>
      </c>
    </row>
    <row r="177" spans="1:24" ht="12.75" hidden="1">
      <c r="A177" s="24">
        <v>1797</v>
      </c>
      <c r="B177" s="24">
        <v>140.27999877929688</v>
      </c>
      <c r="C177" s="24">
        <v>141.8800048828125</v>
      </c>
      <c r="D177" s="24">
        <v>8.879860877990723</v>
      </c>
      <c r="E177" s="24">
        <v>9.04129695892334</v>
      </c>
      <c r="F177" s="24">
        <v>29.65052546535363</v>
      </c>
      <c r="G177" s="24" t="s">
        <v>56</v>
      </c>
      <c r="H177" s="24">
        <v>6.751035247953396</v>
      </c>
      <c r="I177" s="24">
        <v>79.53103402725027</v>
      </c>
      <c r="J177" s="24" t="s">
        <v>62</v>
      </c>
      <c r="K177" s="24">
        <v>1.763510329287058</v>
      </c>
      <c r="L177" s="24">
        <v>0.25045379729930284</v>
      </c>
      <c r="M177" s="24">
        <v>0.41748767588878444</v>
      </c>
      <c r="N177" s="24">
        <v>0.10936461555223806</v>
      </c>
      <c r="O177" s="24">
        <v>0.07082563206092517</v>
      </c>
      <c r="P177" s="24">
        <v>0.007184690050217776</v>
      </c>
      <c r="Q177" s="24">
        <v>0.008621128648176355</v>
      </c>
      <c r="R177" s="24">
        <v>0.0016833673338950135</v>
      </c>
      <c r="S177" s="24">
        <v>0.0009291832029783448</v>
      </c>
      <c r="T177" s="24">
        <v>0.00010565607575262574</v>
      </c>
      <c r="U177" s="24">
        <v>0.0001885321055905943</v>
      </c>
      <c r="V177" s="24">
        <v>6.244887651745886E-05</v>
      </c>
      <c r="W177" s="24">
        <v>5.792971901246876E-05</v>
      </c>
      <c r="X177" s="24">
        <v>67.5</v>
      </c>
    </row>
    <row r="178" spans="1:24" ht="12.75" hidden="1">
      <c r="A178" s="24">
        <v>1798</v>
      </c>
      <c r="B178" s="24">
        <v>73.9800033569336</v>
      </c>
      <c r="C178" s="24">
        <v>104.4800033569336</v>
      </c>
      <c r="D178" s="24">
        <v>9.481075286865234</v>
      </c>
      <c r="E178" s="24">
        <v>9.764817237854004</v>
      </c>
      <c r="F178" s="24">
        <v>15.732243083288466</v>
      </c>
      <c r="G178" s="24" t="s">
        <v>57</v>
      </c>
      <c r="H178" s="24">
        <v>32.932395745085</v>
      </c>
      <c r="I178" s="24">
        <v>39.4123991020186</v>
      </c>
      <c r="J178" s="24" t="s">
        <v>60</v>
      </c>
      <c r="K178" s="24">
        <v>-1.7496580117172273</v>
      </c>
      <c r="L178" s="24">
        <v>0.0013636306664284812</v>
      </c>
      <c r="M178" s="24">
        <v>0.4135877827790311</v>
      </c>
      <c r="N178" s="24">
        <v>-0.0011317565603009962</v>
      </c>
      <c r="O178" s="24">
        <v>-0.07036081483460682</v>
      </c>
      <c r="P178" s="24">
        <v>0.0001562352062334084</v>
      </c>
      <c r="Q178" s="24">
        <v>0.008506781489600563</v>
      </c>
      <c r="R178" s="24">
        <v>-9.099826885165433E-05</v>
      </c>
      <c r="S178" s="24">
        <v>-0.0009281542356217098</v>
      </c>
      <c r="T178" s="24">
        <v>1.1137401330619926E-05</v>
      </c>
      <c r="U178" s="24">
        <v>0.00018301599792106736</v>
      </c>
      <c r="V178" s="24">
        <v>-7.195557870985378E-06</v>
      </c>
      <c r="W178" s="24">
        <v>-5.79242551480967E-05</v>
      </c>
      <c r="X178" s="24">
        <v>67.5</v>
      </c>
    </row>
    <row r="179" spans="1:24" ht="12.75" hidden="1">
      <c r="A179" s="24">
        <v>1799</v>
      </c>
      <c r="B179" s="24">
        <v>106.63999938964844</v>
      </c>
      <c r="C179" s="24">
        <v>118.94000244140625</v>
      </c>
      <c r="D179" s="24">
        <v>8.828438758850098</v>
      </c>
      <c r="E179" s="24">
        <v>9.424610137939453</v>
      </c>
      <c r="F179" s="24">
        <v>14.839303576536977</v>
      </c>
      <c r="G179" s="24" t="s">
        <v>58</v>
      </c>
      <c r="H179" s="24">
        <v>0.8384728012328537</v>
      </c>
      <c r="I179" s="24">
        <v>39.9784721908813</v>
      </c>
      <c r="J179" s="24" t="s">
        <v>61</v>
      </c>
      <c r="K179" s="24">
        <v>-0.22060263719155052</v>
      </c>
      <c r="L179" s="24">
        <v>0.2504500850330178</v>
      </c>
      <c r="M179" s="24">
        <v>-0.05693070748676618</v>
      </c>
      <c r="N179" s="24">
        <v>-0.10935875942043713</v>
      </c>
      <c r="O179" s="24">
        <v>-0.00810098096774225</v>
      </c>
      <c r="P179" s="24">
        <v>0.007182991137265277</v>
      </c>
      <c r="Q179" s="24">
        <v>-0.0013994741357368147</v>
      </c>
      <c r="R179" s="24">
        <v>-0.001680905974732319</v>
      </c>
      <c r="S179" s="24">
        <v>-4.3716582604037604E-05</v>
      </c>
      <c r="T179" s="24">
        <v>0.00010506742899226808</v>
      </c>
      <c r="U179" s="24">
        <v>-4.5271396525608505E-05</v>
      </c>
      <c r="V179" s="24">
        <v>-6.203294387031881E-05</v>
      </c>
      <c r="W179" s="24">
        <v>-7.956195081683445E-07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1800</v>
      </c>
      <c r="B181" s="24">
        <v>144.98</v>
      </c>
      <c r="C181" s="24">
        <v>148.88</v>
      </c>
      <c r="D181" s="24">
        <v>9.294119449209981</v>
      </c>
      <c r="E181" s="24">
        <v>9.466559191155747</v>
      </c>
      <c r="F181" s="24">
        <v>22.897684174669465</v>
      </c>
      <c r="G181" s="24" t="s">
        <v>59</v>
      </c>
      <c r="H181" s="24">
        <v>-18.78793399843434</v>
      </c>
      <c r="I181" s="24">
        <v>58.69206600156564</v>
      </c>
      <c r="J181" s="24" t="s">
        <v>73</v>
      </c>
      <c r="K181" s="24">
        <v>2.997954209457194</v>
      </c>
      <c r="M181" s="24" t="s">
        <v>68</v>
      </c>
      <c r="N181" s="24">
        <v>2.706892469546778</v>
      </c>
      <c r="X181" s="24">
        <v>67.5</v>
      </c>
    </row>
    <row r="182" spans="1:24" ht="12.75" hidden="1">
      <c r="A182" s="24">
        <v>1799</v>
      </c>
      <c r="B182" s="24">
        <v>106.63999938964844</v>
      </c>
      <c r="C182" s="24">
        <v>118.94000244140625</v>
      </c>
      <c r="D182" s="24">
        <v>8.828438758850098</v>
      </c>
      <c r="E182" s="24">
        <v>9.424610137939453</v>
      </c>
      <c r="F182" s="24">
        <v>23.127793840892235</v>
      </c>
      <c r="G182" s="24" t="s">
        <v>56</v>
      </c>
      <c r="H182" s="24">
        <v>23.16844103921982</v>
      </c>
      <c r="I182" s="24">
        <v>62.30844042886826</v>
      </c>
      <c r="J182" s="24" t="s">
        <v>62</v>
      </c>
      <c r="K182" s="24">
        <v>0.5373954809219682</v>
      </c>
      <c r="L182" s="24">
        <v>1.6364213640684446</v>
      </c>
      <c r="M182" s="24">
        <v>0.12722080652789716</v>
      </c>
      <c r="N182" s="24">
        <v>0.11144667330025222</v>
      </c>
      <c r="O182" s="24">
        <v>0.021582404028145822</v>
      </c>
      <c r="P182" s="24">
        <v>0.04694381236868514</v>
      </c>
      <c r="Q182" s="24">
        <v>0.0026270664402746704</v>
      </c>
      <c r="R182" s="24">
        <v>0.0017155175990283564</v>
      </c>
      <c r="S182" s="24">
        <v>0.00028312021657555777</v>
      </c>
      <c r="T182" s="24">
        <v>0.0006907740352364285</v>
      </c>
      <c r="U182" s="24">
        <v>5.748486650677031E-05</v>
      </c>
      <c r="V182" s="24">
        <v>6.367645922276667E-05</v>
      </c>
      <c r="W182" s="24">
        <v>1.765867135741668E-05</v>
      </c>
      <c r="X182" s="24">
        <v>67.5</v>
      </c>
    </row>
    <row r="183" spans="1:24" ht="12.75" hidden="1">
      <c r="A183" s="24">
        <v>1797</v>
      </c>
      <c r="B183" s="24">
        <v>140.27999877929688</v>
      </c>
      <c r="C183" s="24">
        <v>141.8800048828125</v>
      </c>
      <c r="D183" s="24">
        <v>8.879860877990723</v>
      </c>
      <c r="E183" s="24">
        <v>9.04129695892334</v>
      </c>
      <c r="F183" s="24">
        <v>23.855158699332534</v>
      </c>
      <c r="G183" s="24" t="s">
        <v>57</v>
      </c>
      <c r="H183" s="24">
        <v>-8.793765535000347</v>
      </c>
      <c r="I183" s="24">
        <v>63.98623324429652</v>
      </c>
      <c r="J183" s="24" t="s">
        <v>60</v>
      </c>
      <c r="K183" s="24">
        <v>-0.3829317879393909</v>
      </c>
      <c r="L183" s="24">
        <v>-0.008902708270734465</v>
      </c>
      <c r="M183" s="24">
        <v>0.09166254355794676</v>
      </c>
      <c r="N183" s="24">
        <v>-0.0011521880424641634</v>
      </c>
      <c r="O183" s="24">
        <v>-0.015214597045847317</v>
      </c>
      <c r="P183" s="24">
        <v>-0.0010186379615984718</v>
      </c>
      <c r="Q183" s="24">
        <v>0.0019399812835943857</v>
      </c>
      <c r="R183" s="24">
        <v>-9.267776810801311E-05</v>
      </c>
      <c r="S183" s="24">
        <v>-0.00018561441453701131</v>
      </c>
      <c r="T183" s="24">
        <v>-7.25423575830296E-05</v>
      </c>
      <c r="U183" s="24">
        <v>4.539226376416248E-05</v>
      </c>
      <c r="V183" s="24">
        <v>-7.3181830233510516E-06</v>
      </c>
      <c r="W183" s="24">
        <v>-1.113293264144663E-05</v>
      </c>
      <c r="X183" s="24">
        <v>67.5</v>
      </c>
    </row>
    <row r="184" spans="1:24" ht="12.75" hidden="1">
      <c r="A184" s="24">
        <v>1798</v>
      </c>
      <c r="B184" s="24">
        <v>73.9800033569336</v>
      </c>
      <c r="C184" s="24">
        <v>104.4800033569336</v>
      </c>
      <c r="D184" s="24">
        <v>9.481075286865234</v>
      </c>
      <c r="E184" s="24">
        <v>9.764817237854004</v>
      </c>
      <c r="F184" s="24">
        <v>15.732243083288466</v>
      </c>
      <c r="G184" s="24" t="s">
        <v>58</v>
      </c>
      <c r="H184" s="24">
        <v>32.932395745085</v>
      </c>
      <c r="I184" s="24">
        <v>39.4123991020186</v>
      </c>
      <c r="J184" s="24" t="s">
        <v>61</v>
      </c>
      <c r="K184" s="24">
        <v>0.37703733064630995</v>
      </c>
      <c r="L184" s="24">
        <v>-1.636397146955798</v>
      </c>
      <c r="M184" s="24">
        <v>0.08822194580769661</v>
      </c>
      <c r="N184" s="24">
        <v>-0.11144071721057772</v>
      </c>
      <c r="O184" s="24">
        <v>0.015307390383949158</v>
      </c>
      <c r="P184" s="24">
        <v>-0.04693275930956443</v>
      </c>
      <c r="Q184" s="24">
        <v>0.0017714261771016335</v>
      </c>
      <c r="R184" s="24">
        <v>-0.0017130123945478428</v>
      </c>
      <c r="S184" s="24">
        <v>0.00021378574823844844</v>
      </c>
      <c r="T184" s="24">
        <v>-0.0006869544192398172</v>
      </c>
      <c r="U184" s="24">
        <v>3.527112512616949E-05</v>
      </c>
      <c r="V184" s="24">
        <v>-6.325453071824501E-05</v>
      </c>
      <c r="W184" s="24">
        <v>1.3707169106356732E-05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1800</v>
      </c>
      <c r="B186" s="100">
        <v>144.98</v>
      </c>
      <c r="C186" s="100">
        <v>148.88</v>
      </c>
      <c r="D186" s="100">
        <v>9.294119449209981</v>
      </c>
      <c r="E186" s="100">
        <v>9.466559191155747</v>
      </c>
      <c r="F186" s="100">
        <v>29.216230118780967</v>
      </c>
      <c r="G186" s="100" t="s">
        <v>59</v>
      </c>
      <c r="H186" s="100">
        <v>-2.5920378214765094</v>
      </c>
      <c r="I186" s="100">
        <v>74.88796217852348</v>
      </c>
      <c r="J186" s="100" t="s">
        <v>73</v>
      </c>
      <c r="K186" s="100">
        <v>3.35007630419601</v>
      </c>
      <c r="M186" s="100" t="s">
        <v>68</v>
      </c>
      <c r="N186" s="100">
        <v>1.7690300334967355</v>
      </c>
      <c r="X186" s="100">
        <v>67.5</v>
      </c>
    </row>
    <row r="187" spans="1:24" s="100" customFormat="1" ht="12.75">
      <c r="A187" s="100">
        <v>1799</v>
      </c>
      <c r="B187" s="100">
        <v>106.63999938964844</v>
      </c>
      <c r="C187" s="100">
        <v>118.94000244140625</v>
      </c>
      <c r="D187" s="100">
        <v>8.828438758850098</v>
      </c>
      <c r="E187" s="100">
        <v>9.424610137939453</v>
      </c>
      <c r="F187" s="100">
        <v>23.127793840892235</v>
      </c>
      <c r="G187" s="100" t="s">
        <v>56</v>
      </c>
      <c r="H187" s="100">
        <v>23.16844103921982</v>
      </c>
      <c r="I187" s="100">
        <v>62.30844042886826</v>
      </c>
      <c r="J187" s="100" t="s">
        <v>62</v>
      </c>
      <c r="K187" s="100">
        <v>1.7622177608376728</v>
      </c>
      <c r="L187" s="100">
        <v>0.2319170686739662</v>
      </c>
      <c r="M187" s="100">
        <v>0.4171821527621428</v>
      </c>
      <c r="N187" s="100">
        <v>0.10820025204083485</v>
      </c>
      <c r="O187" s="100">
        <v>0.07077381240843947</v>
      </c>
      <c r="P187" s="100">
        <v>0.006652763066986264</v>
      </c>
      <c r="Q187" s="100">
        <v>0.00861496080043761</v>
      </c>
      <c r="R187" s="100">
        <v>0.001665518461105322</v>
      </c>
      <c r="S187" s="100">
        <v>0.0009285416594121416</v>
      </c>
      <c r="T187" s="100">
        <v>9.783856347255958E-05</v>
      </c>
      <c r="U187" s="100">
        <v>0.00018842684483441578</v>
      </c>
      <c r="V187" s="100">
        <v>6.179119549908993E-05</v>
      </c>
      <c r="W187" s="100">
        <v>5.78927811262491E-05</v>
      </c>
      <c r="X187" s="100">
        <v>67.5</v>
      </c>
    </row>
    <row r="188" spans="1:24" s="100" customFormat="1" ht="12.75">
      <c r="A188" s="100">
        <v>1798</v>
      </c>
      <c r="B188" s="100">
        <v>73.9800033569336</v>
      </c>
      <c r="C188" s="100">
        <v>104.4800033569336</v>
      </c>
      <c r="D188" s="100">
        <v>9.481075286865234</v>
      </c>
      <c r="E188" s="100">
        <v>9.764817237854004</v>
      </c>
      <c r="F188" s="100">
        <v>11.514504946985223</v>
      </c>
      <c r="G188" s="100" t="s">
        <v>57</v>
      </c>
      <c r="H188" s="100">
        <v>22.36612252798946</v>
      </c>
      <c r="I188" s="100">
        <v>28.84612588492305</v>
      </c>
      <c r="J188" s="100" t="s">
        <v>60</v>
      </c>
      <c r="K188" s="100">
        <v>-0.9656850528928619</v>
      </c>
      <c r="L188" s="100">
        <v>0.0012633322201811186</v>
      </c>
      <c r="M188" s="100">
        <v>0.22463219855757008</v>
      </c>
      <c r="N188" s="100">
        <v>-0.0011191727234452907</v>
      </c>
      <c r="O188" s="100">
        <v>-0.039419903580600504</v>
      </c>
      <c r="P188" s="100">
        <v>0.00014464984498270325</v>
      </c>
      <c r="Q188" s="100">
        <v>0.004446553728425996</v>
      </c>
      <c r="R188" s="100">
        <v>-8.997296671573874E-05</v>
      </c>
      <c r="S188" s="100">
        <v>-0.0005680438280748576</v>
      </c>
      <c r="T188" s="100">
        <v>1.030072171267888E-05</v>
      </c>
      <c r="U188" s="100">
        <v>8.41284808431084E-05</v>
      </c>
      <c r="V188" s="100">
        <v>-7.109235079097502E-06</v>
      </c>
      <c r="W188" s="100">
        <v>-3.69166521330627E-05</v>
      </c>
      <c r="X188" s="100">
        <v>67.5</v>
      </c>
    </row>
    <row r="189" spans="1:24" s="100" customFormat="1" ht="12.75">
      <c r="A189" s="100">
        <v>1797</v>
      </c>
      <c r="B189" s="100">
        <v>140.27999877929688</v>
      </c>
      <c r="C189" s="100">
        <v>141.8800048828125</v>
      </c>
      <c r="D189" s="100">
        <v>8.879860877990723</v>
      </c>
      <c r="E189" s="100">
        <v>9.04129695892334</v>
      </c>
      <c r="F189" s="100">
        <v>21.446681573142637</v>
      </c>
      <c r="G189" s="100" t="s">
        <v>58</v>
      </c>
      <c r="H189" s="100">
        <v>-15.253977395349523</v>
      </c>
      <c r="I189" s="100">
        <v>57.526021383947345</v>
      </c>
      <c r="J189" s="100" t="s">
        <v>61</v>
      </c>
      <c r="K189" s="100">
        <v>-1.4740637079960457</v>
      </c>
      <c r="L189" s="100">
        <v>0.23191362774538843</v>
      </c>
      <c r="M189" s="100">
        <v>-0.3515413545437411</v>
      </c>
      <c r="N189" s="100">
        <v>-0.10819446378680972</v>
      </c>
      <c r="O189" s="100">
        <v>-0.05877927972101342</v>
      </c>
      <c r="P189" s="100">
        <v>0.006651190333151123</v>
      </c>
      <c r="Q189" s="100">
        <v>-0.007378733599561478</v>
      </c>
      <c r="R189" s="100">
        <v>-0.0016630864708556223</v>
      </c>
      <c r="S189" s="100">
        <v>-0.0007345174079965126</v>
      </c>
      <c r="T189" s="100">
        <v>9.729480785001847E-05</v>
      </c>
      <c r="U189" s="100">
        <v>-0.00016860330532134814</v>
      </c>
      <c r="V189" s="100">
        <v>-6.138086524151382E-05</v>
      </c>
      <c r="W189" s="100">
        <v>-4.45952340706742E-05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1800</v>
      </c>
      <c r="B191" s="24">
        <v>144.98</v>
      </c>
      <c r="C191" s="24">
        <v>148.88</v>
      </c>
      <c r="D191" s="24">
        <v>9.294119449209981</v>
      </c>
      <c r="E191" s="24">
        <v>9.466559191155747</v>
      </c>
      <c r="F191" s="24">
        <v>25.33700383006514</v>
      </c>
      <c r="G191" s="24" t="s">
        <v>59</v>
      </c>
      <c r="H191" s="24">
        <v>-12.5353929501226</v>
      </c>
      <c r="I191" s="24">
        <v>64.94460704987739</v>
      </c>
      <c r="J191" s="24" t="s">
        <v>73</v>
      </c>
      <c r="K191" s="24">
        <v>3.2551896561616402</v>
      </c>
      <c r="M191" s="24" t="s">
        <v>68</v>
      </c>
      <c r="N191" s="24">
        <v>2.8311144208354313</v>
      </c>
      <c r="X191" s="24">
        <v>67.5</v>
      </c>
    </row>
    <row r="192" spans="1:24" ht="12.75" hidden="1">
      <c r="A192" s="24">
        <v>1798</v>
      </c>
      <c r="B192" s="24">
        <v>73.9800033569336</v>
      </c>
      <c r="C192" s="24">
        <v>104.4800033569336</v>
      </c>
      <c r="D192" s="24">
        <v>9.481075286865234</v>
      </c>
      <c r="E192" s="24">
        <v>9.764817237854004</v>
      </c>
      <c r="F192" s="24">
        <v>17.494494864861636</v>
      </c>
      <c r="G192" s="24" t="s">
        <v>56</v>
      </c>
      <c r="H192" s="24">
        <v>37.34718708576693</v>
      </c>
      <c r="I192" s="24">
        <v>43.82719044270053</v>
      </c>
      <c r="J192" s="24" t="s">
        <v>62</v>
      </c>
      <c r="K192" s="24">
        <v>0.741768185014531</v>
      </c>
      <c r="L192" s="24">
        <v>1.63071410957348</v>
      </c>
      <c r="M192" s="24">
        <v>0.17560356911680663</v>
      </c>
      <c r="N192" s="24">
        <v>0.10868304165759587</v>
      </c>
      <c r="O192" s="24">
        <v>0.029791195481598864</v>
      </c>
      <c r="P192" s="24">
        <v>0.04678022828818222</v>
      </c>
      <c r="Q192" s="24">
        <v>0.0036263084041468305</v>
      </c>
      <c r="R192" s="24">
        <v>0.0016730376823034753</v>
      </c>
      <c r="S192" s="24">
        <v>0.0003909342335505994</v>
      </c>
      <c r="T192" s="24">
        <v>0.0006883644629248847</v>
      </c>
      <c r="U192" s="24">
        <v>7.930034004128036E-05</v>
      </c>
      <c r="V192" s="24">
        <v>6.21016143671242E-05</v>
      </c>
      <c r="W192" s="24">
        <v>2.437917146927435E-05</v>
      </c>
      <c r="X192" s="24">
        <v>67.5</v>
      </c>
    </row>
    <row r="193" spans="1:24" ht="12.75" hidden="1">
      <c r="A193" s="24">
        <v>1797</v>
      </c>
      <c r="B193" s="24">
        <v>140.27999877929688</v>
      </c>
      <c r="C193" s="24">
        <v>141.8800048828125</v>
      </c>
      <c r="D193" s="24">
        <v>8.879860877990723</v>
      </c>
      <c r="E193" s="24">
        <v>9.04129695892334</v>
      </c>
      <c r="F193" s="24">
        <v>21.446681573142637</v>
      </c>
      <c r="G193" s="24" t="s">
        <v>57</v>
      </c>
      <c r="H193" s="24">
        <v>-15.253977395349523</v>
      </c>
      <c r="I193" s="24">
        <v>57.526021383947345</v>
      </c>
      <c r="J193" s="24" t="s">
        <v>60</v>
      </c>
      <c r="K193" s="24">
        <v>0.10170578706651545</v>
      </c>
      <c r="L193" s="24">
        <v>-0.008871215389709523</v>
      </c>
      <c r="M193" s="24">
        <v>-0.026052876297338264</v>
      </c>
      <c r="N193" s="24">
        <v>-0.00112321918315149</v>
      </c>
      <c r="O193" s="24">
        <v>0.003766548974162494</v>
      </c>
      <c r="P193" s="24">
        <v>-0.0010150946261641273</v>
      </c>
      <c r="Q193" s="24">
        <v>-0.0006319134346885874</v>
      </c>
      <c r="R193" s="24">
        <v>-9.033920323466823E-05</v>
      </c>
      <c r="S193" s="24">
        <v>2.3101254039833533E-05</v>
      </c>
      <c r="T193" s="24">
        <v>-7.229802491621748E-05</v>
      </c>
      <c r="U193" s="24">
        <v>-1.994321125781158E-05</v>
      </c>
      <c r="V193" s="24">
        <v>-7.130702890193433E-06</v>
      </c>
      <c r="W193" s="24">
        <v>6.204931485028338E-07</v>
      </c>
      <c r="X193" s="24">
        <v>67.5</v>
      </c>
    </row>
    <row r="194" spans="1:24" ht="12.75" hidden="1">
      <c r="A194" s="24">
        <v>1799</v>
      </c>
      <c r="B194" s="24">
        <v>106.63999938964844</v>
      </c>
      <c r="C194" s="24">
        <v>118.94000244140625</v>
      </c>
      <c r="D194" s="24">
        <v>8.828438758850098</v>
      </c>
      <c r="E194" s="24">
        <v>9.424610137939453</v>
      </c>
      <c r="F194" s="24">
        <v>21.30367589757368</v>
      </c>
      <c r="G194" s="24" t="s">
        <v>58</v>
      </c>
      <c r="H194" s="24">
        <v>18.25409663661904</v>
      </c>
      <c r="I194" s="24">
        <v>57.394096026267476</v>
      </c>
      <c r="J194" s="24" t="s">
        <v>61</v>
      </c>
      <c r="K194" s="24">
        <v>-0.7347625284246143</v>
      </c>
      <c r="L194" s="24">
        <v>-1.6306899793337595</v>
      </c>
      <c r="M194" s="24">
        <v>-0.17366018865357907</v>
      </c>
      <c r="N194" s="24">
        <v>-0.10867723737109497</v>
      </c>
      <c r="O194" s="24">
        <v>-0.029552130837692096</v>
      </c>
      <c r="P194" s="24">
        <v>-0.04676921360889423</v>
      </c>
      <c r="Q194" s="24">
        <v>-0.00357082596230144</v>
      </c>
      <c r="R194" s="24">
        <v>-0.0016705968738047817</v>
      </c>
      <c r="S194" s="24">
        <v>-0.00039025108202743225</v>
      </c>
      <c r="T194" s="24">
        <v>-0.0006845572506453196</v>
      </c>
      <c r="U194" s="24">
        <v>-7.675162705369178E-05</v>
      </c>
      <c r="V194" s="24">
        <v>-6.169087115039626E-05</v>
      </c>
      <c r="W194" s="24">
        <v>-2.4371273864550897E-05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1800</v>
      </c>
      <c r="B196" s="24">
        <v>144.98</v>
      </c>
      <c r="C196" s="24">
        <v>148.88</v>
      </c>
      <c r="D196" s="24">
        <v>9.294119449209981</v>
      </c>
      <c r="E196" s="24">
        <v>9.466559191155747</v>
      </c>
      <c r="F196" s="24">
        <v>29.216230118780967</v>
      </c>
      <c r="G196" s="24" t="s">
        <v>59</v>
      </c>
      <c r="H196" s="24">
        <v>-2.5920378214765094</v>
      </c>
      <c r="I196" s="24">
        <v>74.88796217852348</v>
      </c>
      <c r="J196" s="24" t="s">
        <v>73</v>
      </c>
      <c r="K196" s="24">
        <v>3.7120779057606192</v>
      </c>
      <c r="M196" s="24" t="s">
        <v>68</v>
      </c>
      <c r="N196" s="24">
        <v>2.08201899130687</v>
      </c>
      <c r="X196" s="24">
        <v>67.5</v>
      </c>
    </row>
    <row r="197" spans="1:24" ht="12.75" hidden="1">
      <c r="A197" s="24">
        <v>1798</v>
      </c>
      <c r="B197" s="24">
        <v>73.9800033569336</v>
      </c>
      <c r="C197" s="24">
        <v>104.4800033569336</v>
      </c>
      <c r="D197" s="24">
        <v>9.481075286865234</v>
      </c>
      <c r="E197" s="24">
        <v>9.764817237854004</v>
      </c>
      <c r="F197" s="24">
        <v>17.494494864861636</v>
      </c>
      <c r="G197" s="24" t="s">
        <v>56</v>
      </c>
      <c r="H197" s="24">
        <v>37.34718708576693</v>
      </c>
      <c r="I197" s="24">
        <v>43.82719044270053</v>
      </c>
      <c r="J197" s="24" t="s">
        <v>62</v>
      </c>
      <c r="K197" s="24">
        <v>1.7795799721212486</v>
      </c>
      <c r="L197" s="24">
        <v>0.5926566810844451</v>
      </c>
      <c r="M197" s="24">
        <v>0.4212916776732002</v>
      </c>
      <c r="N197" s="24">
        <v>0.10472777860867961</v>
      </c>
      <c r="O197" s="24">
        <v>0.07147147452684063</v>
      </c>
      <c r="P197" s="24">
        <v>0.017001726968386515</v>
      </c>
      <c r="Q197" s="24">
        <v>0.008699832281851474</v>
      </c>
      <c r="R197" s="24">
        <v>0.0016121424357713062</v>
      </c>
      <c r="S197" s="24">
        <v>0.0009377502586278105</v>
      </c>
      <c r="T197" s="24">
        <v>0.00025020521214156054</v>
      </c>
      <c r="U197" s="24">
        <v>0.00019028916702776847</v>
      </c>
      <c r="V197" s="24">
        <v>5.982609569189862E-05</v>
      </c>
      <c r="W197" s="24">
        <v>5.847459711507224E-05</v>
      </c>
      <c r="X197" s="24">
        <v>67.5</v>
      </c>
    </row>
    <row r="198" spans="1:24" ht="12.75" hidden="1">
      <c r="A198" s="24">
        <v>1799</v>
      </c>
      <c r="B198" s="24">
        <v>106.63999938964844</v>
      </c>
      <c r="C198" s="24">
        <v>118.94000244140625</v>
      </c>
      <c r="D198" s="24">
        <v>8.828438758850098</v>
      </c>
      <c r="E198" s="24">
        <v>9.424610137939453</v>
      </c>
      <c r="F198" s="24">
        <v>14.839303576536977</v>
      </c>
      <c r="G198" s="24" t="s">
        <v>57</v>
      </c>
      <c r="H198" s="24">
        <v>0.8384728012328537</v>
      </c>
      <c r="I198" s="24">
        <v>39.9784721908813</v>
      </c>
      <c r="J198" s="24" t="s">
        <v>60</v>
      </c>
      <c r="K198" s="24">
        <v>-0.1388472300440802</v>
      </c>
      <c r="L198" s="24">
        <v>-0.003222920747321228</v>
      </c>
      <c r="M198" s="24">
        <v>0.028094631156795922</v>
      </c>
      <c r="N198" s="24">
        <v>-0.0010825899635545512</v>
      </c>
      <c r="O198" s="24">
        <v>-0.00634439751762885</v>
      </c>
      <c r="P198" s="24">
        <v>-0.0003687793249268656</v>
      </c>
      <c r="Q198" s="24">
        <v>0.00035216678725292697</v>
      </c>
      <c r="R198" s="24">
        <v>-8.704364998862774E-05</v>
      </c>
      <c r="S198" s="24">
        <v>-0.00014611017641998265</v>
      </c>
      <c r="T198" s="24">
        <v>-2.6271717692723098E-05</v>
      </c>
      <c r="U198" s="24">
        <v>-7.394556772688097E-06</v>
      </c>
      <c r="V198" s="24">
        <v>-6.872425600754893E-06</v>
      </c>
      <c r="W198" s="24">
        <v>-1.102784490618392E-05</v>
      </c>
      <c r="X198" s="24">
        <v>67.5</v>
      </c>
    </row>
    <row r="199" spans="1:24" ht="12.75" hidden="1">
      <c r="A199" s="24">
        <v>1797</v>
      </c>
      <c r="B199" s="24">
        <v>140.27999877929688</v>
      </c>
      <c r="C199" s="24">
        <v>141.8800048828125</v>
      </c>
      <c r="D199" s="24">
        <v>8.879860877990723</v>
      </c>
      <c r="E199" s="24">
        <v>9.04129695892334</v>
      </c>
      <c r="F199" s="24">
        <v>23.855158699332534</v>
      </c>
      <c r="G199" s="24" t="s">
        <v>58</v>
      </c>
      <c r="H199" s="24">
        <v>-8.793765535000347</v>
      </c>
      <c r="I199" s="24">
        <v>63.98623324429652</v>
      </c>
      <c r="J199" s="24" t="s">
        <v>61</v>
      </c>
      <c r="K199" s="24">
        <v>-1.774155101417052</v>
      </c>
      <c r="L199" s="24">
        <v>-0.5926479177520885</v>
      </c>
      <c r="M199" s="24">
        <v>-0.420353862093431</v>
      </c>
      <c r="N199" s="24">
        <v>-0.10472218299519649</v>
      </c>
      <c r="O199" s="24">
        <v>-0.07118932708755671</v>
      </c>
      <c r="P199" s="24">
        <v>-0.01699772695736309</v>
      </c>
      <c r="Q199" s="24">
        <v>-0.008692701552814349</v>
      </c>
      <c r="R199" s="24">
        <v>-0.001609790867228193</v>
      </c>
      <c r="S199" s="24">
        <v>-0.0009262976648481021</v>
      </c>
      <c r="T199" s="24">
        <v>-0.0002488221152395365</v>
      </c>
      <c r="U199" s="24">
        <v>-0.00019014543806848867</v>
      </c>
      <c r="V199" s="24">
        <v>-5.943005546100642E-05</v>
      </c>
      <c r="W199" s="24">
        <v>-5.7425300560773454E-05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1800</v>
      </c>
      <c r="B201" s="24">
        <v>166.68</v>
      </c>
      <c r="C201" s="24">
        <v>169.18</v>
      </c>
      <c r="D201" s="24">
        <v>8.715722719225772</v>
      </c>
      <c r="E201" s="24">
        <v>9.203430982781201</v>
      </c>
      <c r="F201" s="24">
        <v>25.648264261434477</v>
      </c>
      <c r="G201" s="24" t="s">
        <v>59</v>
      </c>
      <c r="H201" s="24">
        <v>-29.01087305883587</v>
      </c>
      <c r="I201" s="24">
        <v>70.16912694116414</v>
      </c>
      <c r="J201" s="24" t="s">
        <v>73</v>
      </c>
      <c r="K201" s="24">
        <v>3.834897638598155</v>
      </c>
      <c r="M201" s="24" t="s">
        <v>68</v>
      </c>
      <c r="N201" s="24">
        <v>2.299107594226131</v>
      </c>
      <c r="X201" s="24">
        <v>67.5</v>
      </c>
    </row>
    <row r="202" spans="1:24" ht="12.75" hidden="1">
      <c r="A202" s="24">
        <v>1797</v>
      </c>
      <c r="B202" s="24">
        <v>150.17999267578125</v>
      </c>
      <c r="C202" s="24">
        <v>151.97999572753906</v>
      </c>
      <c r="D202" s="24">
        <v>8.440059661865234</v>
      </c>
      <c r="E202" s="24">
        <v>8.84477424621582</v>
      </c>
      <c r="F202" s="24">
        <v>34.05030060677363</v>
      </c>
      <c r="G202" s="24" t="s">
        <v>56</v>
      </c>
      <c r="H202" s="24">
        <v>13.451637214096976</v>
      </c>
      <c r="I202" s="24">
        <v>96.13162988987823</v>
      </c>
      <c r="J202" s="24" t="s">
        <v>62</v>
      </c>
      <c r="K202" s="24">
        <v>1.7115703411104795</v>
      </c>
      <c r="L202" s="24">
        <v>0.8553968546513866</v>
      </c>
      <c r="M202" s="24">
        <v>0.4051909204408589</v>
      </c>
      <c r="N202" s="24">
        <v>0.06435776397213079</v>
      </c>
      <c r="O202" s="24">
        <v>0.06873941323532183</v>
      </c>
      <c r="P202" s="24">
        <v>0.024538620942484393</v>
      </c>
      <c r="Q202" s="24">
        <v>0.008367158692254777</v>
      </c>
      <c r="R202" s="24">
        <v>0.0009906367065017955</v>
      </c>
      <c r="S202" s="24">
        <v>0.0009018411722975706</v>
      </c>
      <c r="T202" s="24">
        <v>0.00036112870689857017</v>
      </c>
      <c r="U202" s="24">
        <v>0.0001830041816379844</v>
      </c>
      <c r="V202" s="24">
        <v>3.675271176128624E-05</v>
      </c>
      <c r="W202" s="24">
        <v>5.623458139500964E-05</v>
      </c>
      <c r="X202" s="24">
        <v>67.5</v>
      </c>
    </row>
    <row r="203" spans="1:24" ht="12.75" hidden="1">
      <c r="A203" s="24">
        <v>1799</v>
      </c>
      <c r="B203" s="24">
        <v>121.04000091552734</v>
      </c>
      <c r="C203" s="24">
        <v>120.04000091552734</v>
      </c>
      <c r="D203" s="24">
        <v>8.85792350769043</v>
      </c>
      <c r="E203" s="24">
        <v>9.35984992980957</v>
      </c>
      <c r="F203" s="24">
        <v>25.649527932259684</v>
      </c>
      <c r="G203" s="24" t="s">
        <v>57</v>
      </c>
      <c r="H203" s="24">
        <v>15.37390884385033</v>
      </c>
      <c r="I203" s="24">
        <v>68.91390975937767</v>
      </c>
      <c r="J203" s="24" t="s">
        <v>60</v>
      </c>
      <c r="K203" s="24">
        <v>-1.7066392649034783</v>
      </c>
      <c r="L203" s="24">
        <v>-0.004653840380396849</v>
      </c>
      <c r="M203" s="24">
        <v>0.40434689216227826</v>
      </c>
      <c r="N203" s="24">
        <v>-0.0006659752630094903</v>
      </c>
      <c r="O203" s="24">
        <v>-0.06848113279507445</v>
      </c>
      <c r="P203" s="24">
        <v>-0.0005322338475182123</v>
      </c>
      <c r="Q203" s="24">
        <v>0.008361021570464025</v>
      </c>
      <c r="R203" s="24">
        <v>-5.3587005715682214E-05</v>
      </c>
      <c r="S203" s="24">
        <v>-0.0008911346839825969</v>
      </c>
      <c r="T203" s="24">
        <v>-3.7887703255113294E-05</v>
      </c>
      <c r="U203" s="24">
        <v>0.0001828503612091727</v>
      </c>
      <c r="V203" s="24">
        <v>-4.244685827439031E-06</v>
      </c>
      <c r="W203" s="24">
        <v>-5.524922257384344E-05</v>
      </c>
      <c r="X203" s="24">
        <v>67.5</v>
      </c>
    </row>
    <row r="204" spans="1:24" ht="12.75" hidden="1">
      <c r="A204" s="24">
        <v>1798</v>
      </c>
      <c r="B204" s="24">
        <v>85.66000366210938</v>
      </c>
      <c r="C204" s="24">
        <v>100.86000061035156</v>
      </c>
      <c r="D204" s="24">
        <v>9.633912086486816</v>
      </c>
      <c r="E204" s="24">
        <v>9.778386116027832</v>
      </c>
      <c r="F204" s="24">
        <v>14.113934931080621</v>
      </c>
      <c r="G204" s="24" t="s">
        <v>58</v>
      </c>
      <c r="H204" s="24">
        <v>16.65438409698833</v>
      </c>
      <c r="I204" s="24">
        <v>34.814387759097706</v>
      </c>
      <c r="J204" s="24" t="s">
        <v>61</v>
      </c>
      <c r="K204" s="24">
        <v>0.12982854870466037</v>
      </c>
      <c r="L204" s="24">
        <v>-0.855384194802078</v>
      </c>
      <c r="M204" s="24">
        <v>0.02613948749339525</v>
      </c>
      <c r="N204" s="24">
        <v>-0.06435431811806847</v>
      </c>
      <c r="O204" s="24">
        <v>0.0059532665856416415</v>
      </c>
      <c r="P204" s="24">
        <v>-0.024532848283281127</v>
      </c>
      <c r="Q204" s="24">
        <v>0.0003204104861111207</v>
      </c>
      <c r="R204" s="24">
        <v>-0.0009891862903857653</v>
      </c>
      <c r="S204" s="24">
        <v>0.00013855134446945537</v>
      </c>
      <c r="T204" s="24">
        <v>-0.0003591357193155338</v>
      </c>
      <c r="U204" s="24">
        <v>-7.501726645476717E-06</v>
      </c>
      <c r="V204" s="24">
        <v>-3.650677285154806E-05</v>
      </c>
      <c r="W204" s="24">
        <v>1.0481008999990056E-05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1800</v>
      </c>
      <c r="B206" s="24">
        <v>166.68</v>
      </c>
      <c r="C206" s="24">
        <v>169.18</v>
      </c>
      <c r="D206" s="24">
        <v>8.715722719225772</v>
      </c>
      <c r="E206" s="24">
        <v>9.203430982781201</v>
      </c>
      <c r="F206" s="24">
        <v>28.743613189109002</v>
      </c>
      <c r="G206" s="24" t="s">
        <v>59</v>
      </c>
      <c r="H206" s="24">
        <v>-20.54254437899708</v>
      </c>
      <c r="I206" s="24">
        <v>78.63745562100293</v>
      </c>
      <c r="J206" s="24" t="s">
        <v>73</v>
      </c>
      <c r="K206" s="24">
        <v>4.867939295423929</v>
      </c>
      <c r="M206" s="24" t="s">
        <v>68</v>
      </c>
      <c r="N206" s="24">
        <v>2.5244127574657074</v>
      </c>
      <c r="X206" s="24">
        <v>67.5</v>
      </c>
    </row>
    <row r="207" spans="1:24" ht="12.75" hidden="1">
      <c r="A207" s="24">
        <v>1797</v>
      </c>
      <c r="B207" s="24">
        <v>150.17999267578125</v>
      </c>
      <c r="C207" s="24">
        <v>151.97999572753906</v>
      </c>
      <c r="D207" s="24">
        <v>8.440059661865234</v>
      </c>
      <c r="E207" s="24">
        <v>8.84477424621582</v>
      </c>
      <c r="F207" s="24">
        <v>34.05030060677363</v>
      </c>
      <c r="G207" s="24" t="s">
        <v>56</v>
      </c>
      <c r="H207" s="24">
        <v>13.451637214096976</v>
      </c>
      <c r="I207" s="24">
        <v>96.13162988987823</v>
      </c>
      <c r="J207" s="24" t="s">
        <v>62</v>
      </c>
      <c r="K207" s="24">
        <v>2.1425181901539236</v>
      </c>
      <c r="L207" s="24">
        <v>0.09442215452517858</v>
      </c>
      <c r="M207" s="24">
        <v>0.5072129995059907</v>
      </c>
      <c r="N207" s="24">
        <v>0.06205743667479689</v>
      </c>
      <c r="O207" s="24">
        <v>0.08604717819774588</v>
      </c>
      <c r="P207" s="24">
        <v>0.00270860800702946</v>
      </c>
      <c r="Q207" s="24">
        <v>0.01047397451307156</v>
      </c>
      <c r="R207" s="24">
        <v>0.0009552149064734757</v>
      </c>
      <c r="S207" s="24">
        <v>0.0011289067810501463</v>
      </c>
      <c r="T207" s="24">
        <v>3.97839251208168E-05</v>
      </c>
      <c r="U207" s="24">
        <v>0.0002290650676835218</v>
      </c>
      <c r="V207" s="24">
        <v>3.542327975379289E-05</v>
      </c>
      <c r="W207" s="24">
        <v>7.038575729976036E-05</v>
      </c>
      <c r="X207" s="24">
        <v>67.5</v>
      </c>
    </row>
    <row r="208" spans="1:24" ht="12.75" hidden="1">
      <c r="A208" s="24">
        <v>1798</v>
      </c>
      <c r="B208" s="24">
        <v>85.66000366210938</v>
      </c>
      <c r="C208" s="24">
        <v>100.86000061035156</v>
      </c>
      <c r="D208" s="24">
        <v>9.633912086486816</v>
      </c>
      <c r="E208" s="24">
        <v>9.778386116027832</v>
      </c>
      <c r="F208" s="24">
        <v>19.887958708558802</v>
      </c>
      <c r="G208" s="24" t="s">
        <v>57</v>
      </c>
      <c r="H208" s="24">
        <v>30.8969821889426</v>
      </c>
      <c r="I208" s="24">
        <v>49.05698585105198</v>
      </c>
      <c r="J208" s="24" t="s">
        <v>60</v>
      </c>
      <c r="K208" s="24">
        <v>-1.9816558865545906</v>
      </c>
      <c r="L208" s="24">
        <v>0.0005143318558803356</v>
      </c>
      <c r="M208" s="24">
        <v>0.4669084125177777</v>
      </c>
      <c r="N208" s="24">
        <v>-0.0006424606797075666</v>
      </c>
      <c r="O208" s="24">
        <v>-0.07993491969588018</v>
      </c>
      <c r="P208" s="24">
        <v>5.915085368575106E-05</v>
      </c>
      <c r="Q208" s="24">
        <v>0.009530933653839104</v>
      </c>
      <c r="R208" s="24">
        <v>-5.167058674552854E-05</v>
      </c>
      <c r="S208" s="24">
        <v>-0.0010745303113310477</v>
      </c>
      <c r="T208" s="24">
        <v>4.227328942969074E-06</v>
      </c>
      <c r="U208" s="24">
        <v>0.00020024656763494524</v>
      </c>
      <c r="V208" s="24">
        <v>-4.095560548922515E-06</v>
      </c>
      <c r="W208" s="24">
        <v>-6.76755943049273E-05</v>
      </c>
      <c r="X208" s="24">
        <v>67.5</v>
      </c>
    </row>
    <row r="209" spans="1:24" ht="12.75" hidden="1">
      <c r="A209" s="24">
        <v>1799</v>
      </c>
      <c r="B209" s="24">
        <v>121.04000091552734</v>
      </c>
      <c r="C209" s="24">
        <v>120.04000091552734</v>
      </c>
      <c r="D209" s="24">
        <v>8.85792350769043</v>
      </c>
      <c r="E209" s="24">
        <v>9.35984992980957</v>
      </c>
      <c r="F209" s="24">
        <v>16.97753377697401</v>
      </c>
      <c r="G209" s="24" t="s">
        <v>58</v>
      </c>
      <c r="H209" s="24">
        <v>-7.9255851752802755</v>
      </c>
      <c r="I209" s="24">
        <v>45.614415740247075</v>
      </c>
      <c r="J209" s="24" t="s">
        <v>61</v>
      </c>
      <c r="K209" s="24">
        <v>-0.8145085281468727</v>
      </c>
      <c r="L209" s="24">
        <v>0.0944207536928123</v>
      </c>
      <c r="M209" s="24">
        <v>-0.19814530321961418</v>
      </c>
      <c r="N209" s="24">
        <v>-0.06205411099130707</v>
      </c>
      <c r="O209" s="24">
        <v>-0.03185161674087864</v>
      </c>
      <c r="P209" s="24">
        <v>0.002707962058864996</v>
      </c>
      <c r="Q209" s="24">
        <v>-0.004343437093660939</v>
      </c>
      <c r="R209" s="24">
        <v>-0.0009538163701753624</v>
      </c>
      <c r="S209" s="24">
        <v>-0.0003461432222820552</v>
      </c>
      <c r="T209" s="24">
        <v>3.9558695479334174E-05</v>
      </c>
      <c r="U209" s="24">
        <v>-0.00011123002015319304</v>
      </c>
      <c r="V209" s="24">
        <v>-3.5185723415976295E-05</v>
      </c>
      <c r="W209" s="24">
        <v>-1.9343442458250828E-05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1800</v>
      </c>
      <c r="B211" s="24">
        <v>166.68</v>
      </c>
      <c r="C211" s="24">
        <v>169.18</v>
      </c>
      <c r="D211" s="24">
        <v>8.715722719225772</v>
      </c>
      <c r="E211" s="24">
        <v>9.203430982781201</v>
      </c>
      <c r="F211" s="24">
        <v>25.648264261434477</v>
      </c>
      <c r="G211" s="24" t="s">
        <v>59</v>
      </c>
      <c r="H211" s="24">
        <v>-29.01087305883587</v>
      </c>
      <c r="I211" s="24">
        <v>70.16912694116414</v>
      </c>
      <c r="J211" s="24" t="s">
        <v>73</v>
      </c>
      <c r="K211" s="24">
        <v>4.122614849038613</v>
      </c>
      <c r="M211" s="24" t="s">
        <v>68</v>
      </c>
      <c r="N211" s="24">
        <v>3.6670302641776416</v>
      </c>
      <c r="X211" s="24">
        <v>67.5</v>
      </c>
    </row>
    <row r="212" spans="1:24" ht="12.75" hidden="1">
      <c r="A212" s="24">
        <v>1799</v>
      </c>
      <c r="B212" s="24">
        <v>121.04000091552734</v>
      </c>
      <c r="C212" s="24">
        <v>120.04000091552734</v>
      </c>
      <c r="D212" s="24">
        <v>8.85792350769043</v>
      </c>
      <c r="E212" s="24">
        <v>9.35984992980957</v>
      </c>
      <c r="F212" s="24">
        <v>29.409591254969598</v>
      </c>
      <c r="G212" s="24" t="s">
        <v>56</v>
      </c>
      <c r="H212" s="24">
        <v>25.47626492600176</v>
      </c>
      <c r="I212" s="24">
        <v>79.0162658415291</v>
      </c>
      <c r="J212" s="24" t="s">
        <v>62</v>
      </c>
      <c r="K212" s="24">
        <v>0.7038010508305402</v>
      </c>
      <c r="L212" s="24">
        <v>1.8952371514608886</v>
      </c>
      <c r="M212" s="24">
        <v>0.16661495382360686</v>
      </c>
      <c r="N212" s="24">
        <v>0.061855835243103334</v>
      </c>
      <c r="O212" s="24">
        <v>0.028265360180106155</v>
      </c>
      <c r="P212" s="24">
        <v>0.05436839717396101</v>
      </c>
      <c r="Q212" s="24">
        <v>0.0034405697993923324</v>
      </c>
      <c r="R212" s="24">
        <v>0.0009521987950926334</v>
      </c>
      <c r="S212" s="24">
        <v>0.00037083722411754944</v>
      </c>
      <c r="T212" s="24">
        <v>0.00080002894304967</v>
      </c>
      <c r="U212" s="24">
        <v>7.528633098800706E-05</v>
      </c>
      <c r="V212" s="24">
        <v>3.53475411661572E-05</v>
      </c>
      <c r="W212" s="24">
        <v>2.3132045335970426E-05</v>
      </c>
      <c r="X212" s="24">
        <v>67.5</v>
      </c>
    </row>
    <row r="213" spans="1:24" ht="12.75" hidden="1">
      <c r="A213" s="24">
        <v>1797</v>
      </c>
      <c r="B213" s="24">
        <v>150.17999267578125</v>
      </c>
      <c r="C213" s="24">
        <v>151.97999572753906</v>
      </c>
      <c r="D213" s="24">
        <v>8.440059661865234</v>
      </c>
      <c r="E213" s="24">
        <v>8.84477424621582</v>
      </c>
      <c r="F213" s="24">
        <v>25.20038622107934</v>
      </c>
      <c r="G213" s="24" t="s">
        <v>57</v>
      </c>
      <c r="H213" s="24">
        <v>-11.533654519669142</v>
      </c>
      <c r="I213" s="24">
        <v>71.14633815611211</v>
      </c>
      <c r="J213" s="24" t="s">
        <v>60</v>
      </c>
      <c r="K213" s="24">
        <v>-0.6713933152535335</v>
      </c>
      <c r="L213" s="24">
        <v>-0.010311432425635097</v>
      </c>
      <c r="M213" s="24">
        <v>0.15950082555493011</v>
      </c>
      <c r="N213" s="24">
        <v>-0.0006393377576221487</v>
      </c>
      <c r="O213" s="24">
        <v>-0.026870835117399627</v>
      </c>
      <c r="P213" s="24">
        <v>-0.0011797256275627446</v>
      </c>
      <c r="Q213" s="24">
        <v>0.0033186367503798696</v>
      </c>
      <c r="R213" s="24">
        <v>-5.146140734803198E-05</v>
      </c>
      <c r="S213" s="24">
        <v>-0.0003439996948579641</v>
      </c>
      <c r="T213" s="24">
        <v>-8.400842467575524E-05</v>
      </c>
      <c r="U213" s="24">
        <v>7.396192347845891E-05</v>
      </c>
      <c r="V213" s="24">
        <v>-4.069303095025976E-06</v>
      </c>
      <c r="W213" s="24">
        <v>-2.1162379292355785E-05</v>
      </c>
      <c r="X213" s="24">
        <v>67.5</v>
      </c>
    </row>
    <row r="214" spans="1:24" ht="12.75" hidden="1">
      <c r="A214" s="24">
        <v>1798</v>
      </c>
      <c r="B214" s="24">
        <v>85.66000366210938</v>
      </c>
      <c r="C214" s="24">
        <v>100.86000061035156</v>
      </c>
      <c r="D214" s="24">
        <v>9.633912086486816</v>
      </c>
      <c r="E214" s="24">
        <v>9.778386116027832</v>
      </c>
      <c r="F214" s="24">
        <v>19.887958708558802</v>
      </c>
      <c r="G214" s="24" t="s">
        <v>58</v>
      </c>
      <c r="H214" s="24">
        <v>30.8969821889426</v>
      </c>
      <c r="I214" s="24">
        <v>49.05698585105198</v>
      </c>
      <c r="J214" s="24" t="s">
        <v>61</v>
      </c>
      <c r="K214" s="24">
        <v>0.2111088235556296</v>
      </c>
      <c r="L214" s="24">
        <v>-1.8952091005055127</v>
      </c>
      <c r="M214" s="24">
        <v>0.04816668438805396</v>
      </c>
      <c r="N214" s="24">
        <v>-0.0618525310787976</v>
      </c>
      <c r="O214" s="24">
        <v>0.008768626243868179</v>
      </c>
      <c r="P214" s="24">
        <v>-0.05435559638812956</v>
      </c>
      <c r="Q214" s="24">
        <v>0.0009078384567304546</v>
      </c>
      <c r="R214" s="24">
        <v>-0.0009508071670584013</v>
      </c>
      <c r="S214" s="24">
        <v>0.00013850796630099357</v>
      </c>
      <c r="T214" s="24">
        <v>-0.0007956059918707689</v>
      </c>
      <c r="U214" s="24">
        <v>1.4059356635434679E-05</v>
      </c>
      <c r="V214" s="24">
        <v>-3.511252538360051E-05</v>
      </c>
      <c r="W214" s="24">
        <v>9.340515195205357E-06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1800</v>
      </c>
      <c r="B216" s="100">
        <v>166.68</v>
      </c>
      <c r="C216" s="100">
        <v>169.18</v>
      </c>
      <c r="D216" s="100">
        <v>8.715722719225772</v>
      </c>
      <c r="E216" s="100">
        <v>9.203430982781201</v>
      </c>
      <c r="F216" s="100">
        <v>33.82278245799632</v>
      </c>
      <c r="G216" s="100" t="s">
        <v>59</v>
      </c>
      <c r="H216" s="100">
        <v>-6.646833170184024</v>
      </c>
      <c r="I216" s="100">
        <v>92.53316682981598</v>
      </c>
      <c r="J216" s="100" t="s">
        <v>73</v>
      </c>
      <c r="K216" s="100">
        <v>4.1462734213128325</v>
      </c>
      <c r="M216" s="100" t="s">
        <v>68</v>
      </c>
      <c r="N216" s="100">
        <v>2.1510822541623034</v>
      </c>
      <c r="X216" s="100">
        <v>67.5</v>
      </c>
    </row>
    <row r="217" spans="1:24" s="100" customFormat="1" ht="12.75">
      <c r="A217" s="100">
        <v>1799</v>
      </c>
      <c r="B217" s="100">
        <v>121.04000091552734</v>
      </c>
      <c r="C217" s="100">
        <v>120.04000091552734</v>
      </c>
      <c r="D217" s="100">
        <v>8.85792350769043</v>
      </c>
      <c r="E217" s="100">
        <v>9.35984992980957</v>
      </c>
      <c r="F217" s="100">
        <v>29.409591254969598</v>
      </c>
      <c r="G217" s="100" t="s">
        <v>56</v>
      </c>
      <c r="H217" s="100">
        <v>25.47626492600176</v>
      </c>
      <c r="I217" s="100">
        <v>79.0162658415291</v>
      </c>
      <c r="J217" s="100" t="s">
        <v>62</v>
      </c>
      <c r="K217" s="100">
        <v>1.9769320882918437</v>
      </c>
      <c r="L217" s="100">
        <v>0.09522193128726822</v>
      </c>
      <c r="M217" s="100">
        <v>0.46801278620983355</v>
      </c>
      <c r="N217" s="100">
        <v>0.05918614479929214</v>
      </c>
      <c r="O217" s="100">
        <v>0.0793972531384137</v>
      </c>
      <c r="P217" s="100">
        <v>0.002731410217440696</v>
      </c>
      <c r="Q217" s="100">
        <v>0.00966459178109781</v>
      </c>
      <c r="R217" s="100">
        <v>0.000911083634484053</v>
      </c>
      <c r="S217" s="100">
        <v>0.0010416972254239047</v>
      </c>
      <c r="T217" s="100">
        <v>4.014099619609328E-05</v>
      </c>
      <c r="U217" s="100">
        <v>0.0002113857676004038</v>
      </c>
      <c r="V217" s="100">
        <v>3.379437392030037E-05</v>
      </c>
      <c r="W217" s="100">
        <v>6.49531691802093E-05</v>
      </c>
      <c r="X217" s="100">
        <v>67.5</v>
      </c>
    </row>
    <row r="218" spans="1:24" s="100" customFormat="1" ht="12.75">
      <c r="A218" s="100">
        <v>1798</v>
      </c>
      <c r="B218" s="100">
        <v>85.66000366210938</v>
      </c>
      <c r="C218" s="100">
        <v>100.86000061035156</v>
      </c>
      <c r="D218" s="100">
        <v>9.633912086486816</v>
      </c>
      <c r="E218" s="100">
        <v>9.778386116027832</v>
      </c>
      <c r="F218" s="100">
        <v>14.113934931080621</v>
      </c>
      <c r="G218" s="100" t="s">
        <v>57</v>
      </c>
      <c r="H218" s="100">
        <v>16.65438409698833</v>
      </c>
      <c r="I218" s="100">
        <v>34.814387759097706</v>
      </c>
      <c r="J218" s="100" t="s">
        <v>60</v>
      </c>
      <c r="K218" s="100">
        <v>-0.9030621323718775</v>
      </c>
      <c r="L218" s="100">
        <v>0.0005191702227936301</v>
      </c>
      <c r="M218" s="100">
        <v>0.20904222308393502</v>
      </c>
      <c r="N218" s="100">
        <v>-0.0006121667382434869</v>
      </c>
      <c r="O218" s="100">
        <v>-0.037028224171531135</v>
      </c>
      <c r="P218" s="100">
        <v>5.954014936130783E-05</v>
      </c>
      <c r="Q218" s="100">
        <v>0.004088311541340503</v>
      </c>
      <c r="R218" s="100">
        <v>-4.921754416556141E-05</v>
      </c>
      <c r="S218" s="100">
        <v>-0.0005468978512057121</v>
      </c>
      <c r="T218" s="100">
        <v>4.2412455006964335E-06</v>
      </c>
      <c r="U218" s="100">
        <v>7.393549873757662E-05</v>
      </c>
      <c r="V218" s="100">
        <v>-3.8935302194833E-06</v>
      </c>
      <c r="W218" s="100">
        <v>-3.59167755437667E-05</v>
      </c>
      <c r="X218" s="100">
        <v>67.5</v>
      </c>
    </row>
    <row r="219" spans="1:24" s="100" customFormat="1" ht="12.75">
      <c r="A219" s="100">
        <v>1797</v>
      </c>
      <c r="B219" s="100">
        <v>150.17999267578125</v>
      </c>
      <c r="C219" s="100">
        <v>151.97999572753906</v>
      </c>
      <c r="D219" s="100">
        <v>8.440059661865234</v>
      </c>
      <c r="E219" s="100">
        <v>8.84477424621582</v>
      </c>
      <c r="F219" s="100">
        <v>22.081818473590186</v>
      </c>
      <c r="G219" s="100" t="s">
        <v>58</v>
      </c>
      <c r="H219" s="100">
        <v>-20.33807019723588</v>
      </c>
      <c r="I219" s="100">
        <v>62.341922478545364</v>
      </c>
      <c r="J219" s="100" t="s">
        <v>61</v>
      </c>
      <c r="K219" s="100">
        <v>-1.7586185677382995</v>
      </c>
      <c r="L219" s="100">
        <v>0.09522051596350964</v>
      </c>
      <c r="M219" s="100">
        <v>-0.41873299013096366</v>
      </c>
      <c r="N219" s="100">
        <v>-0.05918297887135595</v>
      </c>
      <c r="O219" s="100">
        <v>-0.07023413999351157</v>
      </c>
      <c r="P219" s="100">
        <v>0.002730761202769928</v>
      </c>
      <c r="Q219" s="100">
        <v>-0.008757285140738846</v>
      </c>
      <c r="R219" s="100">
        <v>-0.0009097532755483667</v>
      </c>
      <c r="S219" s="100">
        <v>-0.0008865866284816368</v>
      </c>
      <c r="T219" s="100">
        <v>3.991630509225018E-05</v>
      </c>
      <c r="U219" s="100">
        <v>-0.0001980340495228983</v>
      </c>
      <c r="V219" s="100">
        <v>-3.3569333194078316E-05</v>
      </c>
      <c r="W219" s="100">
        <v>-5.411930728576977E-05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1800</v>
      </c>
      <c r="B221" s="24">
        <v>166.68</v>
      </c>
      <c r="C221" s="24">
        <v>169.18</v>
      </c>
      <c r="D221" s="24">
        <v>8.715722719225772</v>
      </c>
      <c r="E221" s="24">
        <v>9.203430982781201</v>
      </c>
      <c r="F221" s="24">
        <v>28.743613189109002</v>
      </c>
      <c r="G221" s="24" t="s">
        <v>59</v>
      </c>
      <c r="H221" s="24">
        <v>-20.54254437899708</v>
      </c>
      <c r="I221" s="24">
        <v>78.63745562100293</v>
      </c>
      <c r="J221" s="24" t="s">
        <v>73</v>
      </c>
      <c r="K221" s="24">
        <v>4.541346571834194</v>
      </c>
      <c r="M221" s="24" t="s">
        <v>68</v>
      </c>
      <c r="N221" s="24">
        <v>3.8709025916119724</v>
      </c>
      <c r="X221" s="24">
        <v>67.5</v>
      </c>
    </row>
    <row r="222" spans="1:24" ht="12.75" hidden="1">
      <c r="A222" s="24">
        <v>1798</v>
      </c>
      <c r="B222" s="24">
        <v>85.66000366210938</v>
      </c>
      <c r="C222" s="24">
        <v>100.86000061035156</v>
      </c>
      <c r="D222" s="24">
        <v>9.633912086486816</v>
      </c>
      <c r="E222" s="24">
        <v>9.778386116027832</v>
      </c>
      <c r="F222" s="24">
        <v>23.69416164959833</v>
      </c>
      <c r="G222" s="24" t="s">
        <v>56</v>
      </c>
      <c r="H222" s="24">
        <v>40.28562013620729</v>
      </c>
      <c r="I222" s="24">
        <v>58.44562379831667</v>
      </c>
      <c r="J222" s="24" t="s">
        <v>62</v>
      </c>
      <c r="K222" s="24">
        <v>0.9581898133174812</v>
      </c>
      <c r="L222" s="24">
        <v>1.8878533027507152</v>
      </c>
      <c r="M222" s="24">
        <v>0.22683861519473092</v>
      </c>
      <c r="N222" s="24">
        <v>0.057753454625756706</v>
      </c>
      <c r="O222" s="24">
        <v>0.0384831782822441</v>
      </c>
      <c r="P222" s="24">
        <v>0.05415672839933854</v>
      </c>
      <c r="Q222" s="24">
        <v>0.004684281729529012</v>
      </c>
      <c r="R222" s="24">
        <v>0.000889118307710741</v>
      </c>
      <c r="S222" s="24">
        <v>0.000504988239639074</v>
      </c>
      <c r="T222" s="24">
        <v>0.0007969072218838139</v>
      </c>
      <c r="U222" s="24">
        <v>0.0001024358632545917</v>
      </c>
      <c r="V222" s="24">
        <v>3.3009933497728677E-05</v>
      </c>
      <c r="W222" s="24">
        <v>3.149660207665622E-05</v>
      </c>
      <c r="X222" s="24">
        <v>67.5</v>
      </c>
    </row>
    <row r="223" spans="1:24" ht="12.75" hidden="1">
      <c r="A223" s="24">
        <v>1797</v>
      </c>
      <c r="B223" s="24">
        <v>150.17999267578125</v>
      </c>
      <c r="C223" s="24">
        <v>151.97999572753906</v>
      </c>
      <c r="D223" s="24">
        <v>8.440059661865234</v>
      </c>
      <c r="E223" s="24">
        <v>8.84477424621582</v>
      </c>
      <c r="F223" s="24">
        <v>22.081818473590186</v>
      </c>
      <c r="G223" s="24" t="s">
        <v>57</v>
      </c>
      <c r="H223" s="24">
        <v>-20.33807019723588</v>
      </c>
      <c r="I223" s="24">
        <v>62.341922478545364</v>
      </c>
      <c r="J223" s="24" t="s">
        <v>60</v>
      </c>
      <c r="K223" s="24">
        <v>-0.011590982283515955</v>
      </c>
      <c r="L223" s="24">
        <v>-0.010270780493326175</v>
      </c>
      <c r="M223" s="24">
        <v>0.00016568603772088686</v>
      </c>
      <c r="N223" s="24">
        <v>-0.0005964440046500229</v>
      </c>
      <c r="O223" s="24">
        <v>-0.0008800579276838555</v>
      </c>
      <c r="P223" s="24">
        <v>-0.001175162107578373</v>
      </c>
      <c r="Q223" s="24">
        <v>-0.00011951761904944747</v>
      </c>
      <c r="R223" s="24">
        <v>-4.800073591914097E-05</v>
      </c>
      <c r="S223" s="24">
        <v>-4.56405471168909E-05</v>
      </c>
      <c r="T223" s="24">
        <v>-8.369336832036223E-05</v>
      </c>
      <c r="U223" s="24">
        <v>-1.0689794491066762E-05</v>
      </c>
      <c r="V223" s="24">
        <v>-3.791786461670924E-06</v>
      </c>
      <c r="W223" s="24">
        <v>-3.900332910170044E-06</v>
      </c>
      <c r="X223" s="24">
        <v>67.5</v>
      </c>
    </row>
    <row r="224" spans="1:24" ht="12.75" hidden="1">
      <c r="A224" s="24">
        <v>1799</v>
      </c>
      <c r="B224" s="24">
        <v>121.04000091552734</v>
      </c>
      <c r="C224" s="24">
        <v>120.04000091552734</v>
      </c>
      <c r="D224" s="24">
        <v>8.85792350769043</v>
      </c>
      <c r="E224" s="24">
        <v>9.35984992980957</v>
      </c>
      <c r="F224" s="24">
        <v>25.649527932259684</v>
      </c>
      <c r="G224" s="24" t="s">
        <v>58</v>
      </c>
      <c r="H224" s="24">
        <v>15.37390884385033</v>
      </c>
      <c r="I224" s="24">
        <v>68.91390975937767</v>
      </c>
      <c r="J224" s="24" t="s">
        <v>61</v>
      </c>
      <c r="K224" s="24">
        <v>-0.9581197041471867</v>
      </c>
      <c r="L224" s="24">
        <v>-1.887825363685646</v>
      </c>
      <c r="M224" s="24">
        <v>-0.2268385546850449</v>
      </c>
      <c r="N224" s="24">
        <v>-0.05775037468067766</v>
      </c>
      <c r="O224" s="24">
        <v>-0.03847311410253796</v>
      </c>
      <c r="P224" s="24">
        <v>-0.05414397681128192</v>
      </c>
      <c r="Q224" s="24">
        <v>-0.004682756758613035</v>
      </c>
      <c r="R224" s="24">
        <v>-0.0008878216568982944</v>
      </c>
      <c r="S224" s="24">
        <v>-0.000502921527310814</v>
      </c>
      <c r="T224" s="24">
        <v>-0.0007925001832111905</v>
      </c>
      <c r="U224" s="24">
        <v>-0.00010187656440247762</v>
      </c>
      <c r="V224" s="24">
        <v>-3.2791432798119065E-05</v>
      </c>
      <c r="W224" s="24">
        <v>-3.125417325038481E-05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1800</v>
      </c>
      <c r="B226" s="24">
        <v>166.68</v>
      </c>
      <c r="C226" s="24">
        <v>169.18</v>
      </c>
      <c r="D226" s="24">
        <v>8.715722719225772</v>
      </c>
      <c r="E226" s="24">
        <v>9.203430982781201</v>
      </c>
      <c r="F226" s="24">
        <v>33.82278245799632</v>
      </c>
      <c r="G226" s="24" t="s">
        <v>59</v>
      </c>
      <c r="H226" s="24">
        <v>-6.646833170184024</v>
      </c>
      <c r="I226" s="24">
        <v>92.53316682981598</v>
      </c>
      <c r="J226" s="24" t="s">
        <v>73</v>
      </c>
      <c r="K226" s="24">
        <v>4.925500376162642</v>
      </c>
      <c r="M226" s="24" t="s">
        <v>68</v>
      </c>
      <c r="N226" s="24">
        <v>2.8554407249379135</v>
      </c>
      <c r="X226" s="24">
        <v>67.5</v>
      </c>
    </row>
    <row r="227" spans="1:24" ht="12.75" hidden="1">
      <c r="A227" s="24">
        <v>1798</v>
      </c>
      <c r="B227" s="24">
        <v>85.66000366210938</v>
      </c>
      <c r="C227" s="24">
        <v>100.86000061035156</v>
      </c>
      <c r="D227" s="24">
        <v>9.633912086486816</v>
      </c>
      <c r="E227" s="24">
        <v>9.778386116027832</v>
      </c>
      <c r="F227" s="24">
        <v>23.69416164959833</v>
      </c>
      <c r="G227" s="24" t="s">
        <v>56</v>
      </c>
      <c r="H227" s="24">
        <v>40.28562013620729</v>
      </c>
      <c r="I227" s="24">
        <v>58.44562379831667</v>
      </c>
      <c r="J227" s="24" t="s">
        <v>62</v>
      </c>
      <c r="K227" s="24">
        <v>1.9936891894274575</v>
      </c>
      <c r="L227" s="24">
        <v>0.8472132292702048</v>
      </c>
      <c r="M227" s="24">
        <v>0.4719789869049134</v>
      </c>
      <c r="N227" s="24">
        <v>0.05541082901759343</v>
      </c>
      <c r="O227" s="24">
        <v>0.08007069629110307</v>
      </c>
      <c r="P227" s="24">
        <v>0.02430414995542639</v>
      </c>
      <c r="Q227" s="24">
        <v>0.00974648847705919</v>
      </c>
      <c r="R227" s="24">
        <v>0.000853051895933306</v>
      </c>
      <c r="S227" s="24">
        <v>0.0010505830061865755</v>
      </c>
      <c r="T227" s="24">
        <v>0.00035764953019518965</v>
      </c>
      <c r="U227" s="24">
        <v>0.00021317384937018962</v>
      </c>
      <c r="V227" s="24">
        <v>3.1659101737834794E-05</v>
      </c>
      <c r="W227" s="24">
        <v>6.55139527521726E-05</v>
      </c>
      <c r="X227" s="24">
        <v>67.5</v>
      </c>
    </row>
    <row r="228" spans="1:24" ht="12.75" hidden="1">
      <c r="A228" s="24">
        <v>1799</v>
      </c>
      <c r="B228" s="24">
        <v>121.04000091552734</v>
      </c>
      <c r="C228" s="24">
        <v>120.04000091552734</v>
      </c>
      <c r="D228" s="24">
        <v>8.85792350769043</v>
      </c>
      <c r="E228" s="24">
        <v>9.35984992980957</v>
      </c>
      <c r="F228" s="24">
        <v>16.97753377697401</v>
      </c>
      <c r="G228" s="24" t="s">
        <v>57</v>
      </c>
      <c r="H228" s="24">
        <v>-7.9255851752802755</v>
      </c>
      <c r="I228" s="24">
        <v>45.614415740247075</v>
      </c>
      <c r="J228" s="24" t="s">
        <v>60</v>
      </c>
      <c r="K228" s="24">
        <v>0.04142988617111986</v>
      </c>
      <c r="L228" s="24">
        <v>-0.004608365911686283</v>
      </c>
      <c r="M228" s="24">
        <v>-0.015170491273109486</v>
      </c>
      <c r="N228" s="24">
        <v>-0.0005723753028827029</v>
      </c>
      <c r="O228" s="24">
        <v>0.0008005816706198231</v>
      </c>
      <c r="P228" s="24">
        <v>-0.0005272827302929229</v>
      </c>
      <c r="Q228" s="24">
        <v>-0.0005688015651855385</v>
      </c>
      <c r="R228" s="24">
        <v>-4.603220280580204E-05</v>
      </c>
      <c r="S228" s="24">
        <v>-6.0464373169752975E-05</v>
      </c>
      <c r="T228" s="24">
        <v>-3.755886239673787E-05</v>
      </c>
      <c r="U228" s="24">
        <v>-2.9261019554804932E-05</v>
      </c>
      <c r="V228" s="24">
        <v>-3.6355776944203593E-06</v>
      </c>
      <c r="W228" s="24">
        <v>-5.948305142388641E-06</v>
      </c>
      <c r="X228" s="24">
        <v>67.5</v>
      </c>
    </row>
    <row r="229" spans="1:24" ht="12.75" hidden="1">
      <c r="A229" s="24">
        <v>1797</v>
      </c>
      <c r="B229" s="24">
        <v>150.17999267578125</v>
      </c>
      <c r="C229" s="24">
        <v>151.97999572753906</v>
      </c>
      <c r="D229" s="24">
        <v>8.440059661865234</v>
      </c>
      <c r="E229" s="24">
        <v>8.84477424621582</v>
      </c>
      <c r="F229" s="24">
        <v>25.20038622107934</v>
      </c>
      <c r="G229" s="24" t="s">
        <v>58</v>
      </c>
      <c r="H229" s="24">
        <v>-11.533654519669142</v>
      </c>
      <c r="I229" s="24">
        <v>71.14633815611211</v>
      </c>
      <c r="J229" s="24" t="s">
        <v>61</v>
      </c>
      <c r="K229" s="24">
        <v>-1.99325867577988</v>
      </c>
      <c r="L229" s="24">
        <v>-0.8472006957115136</v>
      </c>
      <c r="M229" s="24">
        <v>-0.47173511664314427</v>
      </c>
      <c r="N229" s="24">
        <v>-0.05540787271615491</v>
      </c>
      <c r="O229" s="24">
        <v>-0.08006669390908266</v>
      </c>
      <c r="P229" s="24">
        <v>-0.024298429537280543</v>
      </c>
      <c r="Q229" s="24">
        <v>-0.009729876793304736</v>
      </c>
      <c r="R229" s="24">
        <v>-0.0008518090005748081</v>
      </c>
      <c r="S229" s="24">
        <v>-0.0010488416050411095</v>
      </c>
      <c r="T229" s="24">
        <v>-0.00035567192509994766</v>
      </c>
      <c r="U229" s="24">
        <v>-0.00021115606264068671</v>
      </c>
      <c r="V229" s="24">
        <v>-3.144966291829544E-05</v>
      </c>
      <c r="W229" s="24">
        <v>-6.524335729518321E-05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2004-11-09T10:09:40Z</cp:lastPrinted>
  <dcterms:created xsi:type="dcterms:W3CDTF">2003-07-09T12:58:06Z</dcterms:created>
  <dcterms:modified xsi:type="dcterms:W3CDTF">2004-11-17T07:30:18Z</dcterms:modified>
  <cp:category/>
  <cp:version/>
  <cp:contentType/>
  <cp:contentStatus/>
</cp:coreProperties>
</file>