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<sst xmlns="http://schemas.openxmlformats.org/spreadsheetml/2006/main" count="293" uniqueCount="123">
  <si>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</si>
  <si>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</si>
  <si>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</si>
  <si>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</si>
  <si>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</si>
  <si>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</si>
  <si>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</si>
  <si>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</si>
  <si>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</si>
  <si>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</si>
  <si>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</si>
  <si>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</si>
  <si>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</si>
  <si>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</si>
  <si>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</si>
  <si>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</si>
  <si>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</si>
  <si>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</si>
  <si>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</si>
  <si>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</si>
  <si>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</si>
  <si>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</si>
  <si>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</si>
  <si>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</si>
  <si>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</si>
  <si>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</si>
  <si>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</si>
  <si>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</si>
  <si>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</si>
  <si>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</si>
  <si>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</si>
  <si>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</si>
  <si>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</si>
  <si>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</si>
  <si>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</si>
  <si>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</si>
  <si>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</si>
  <si>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</si>
  <si>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</si>
  <si>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</si>
  <si>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</si>
  <si>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</si>
  <si>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</si>
  <si>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</si>
  <si>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</si>
  <si>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</si>
  <si>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</si>
  <si>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</si>
  <si>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</si>
  <si>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</si>
  <si>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</si>
  <si>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</si>
  <si>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</si>
  <si>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</si>
  <si>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</si>
  <si>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</si>
  <si>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</si>
  <si>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</si>
  <si>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</si>
  <si>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</si>
  <si>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</si>
  <si>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</si>
  <si>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</si>
  <si>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</si>
  <si>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</si>
  <si>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</si>
  <si>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</si>
  <si>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</si>
  <si>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</si>
  <si>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</si>
  <si>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</si>
  <si>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</si>
  <si>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</si>
  <si>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</si>
  <si>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</si>
  <si>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</si>
  <si>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</si>
  <si>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</si>
  <si>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</si>
  <si>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</si>
  <si>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</si>
  <si>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</si>
  <si>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</si>
  <si>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</si>
  <si>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</si>
  <si>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</si>
  <si>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</si>
  <si>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</si>
  <si>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</si>
  <si>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</si>
  <si>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</si>
  <si>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</si>
  <si>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</si>
  <si>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</si>
  <si>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</si>
  <si>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</si>
  <si>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</si>
  <si>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</si>
  <si>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</si>
  <si>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</si>
  <si>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</si>
  <si>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</si>
  <si>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</si>
  <si>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</si>
  <si>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</si>
  <si>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</si>
  <si>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</si>
  <si>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</si>
  <si>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</si>
  <si>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</si>
  <si>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</si>
  <si>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</si>
  <si>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</si>
  <si>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</si>
  <si>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</si>
  <si>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</si>
  <si>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Mittelwert Normal</t>
  </si>
  <si>
    <t>Mittelwert skew</t>
  </si>
  <si>
    <t>Macro date :10/11/2004</t>
  </si>
  <si>
    <t>made with heads -1 mm</t>
  </si>
  <si>
    <t>Cas 1</t>
  </si>
  <si>
    <t>AP 432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</si>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</sst>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9.431869528251298</v>
      </c>
      <c r="C41" s="2">
        <f aca="true" t="shared" si="0" ref="C41:C55">($B$41*H41+$B$42*J41+$B$43*L41+$B$44*N41+$B$45*P41+$B$46*R41+$B$47*T41+$B$48*V41)/100</f>
        <v>4.213889210154581E-09</v>
      </c>
      <c r="D41" s="2">
        <f aca="true" t="shared" si="1" ref="D41:D55">($B$41*I41+$B$42*K41+$B$43*M41+$B$44*O41+$B$45*Q41+$B$46*S41+$B$47*U41+$B$48*W41)/100</f>
        <v>-2.910529130084051E-08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6.324633830316017</v>
      </c>
      <c r="C42" s="2">
        <f t="shared" si="0"/>
        <v>-1.2263671467659882E-10</v>
      </c>
      <c r="D42" s="2">
        <f t="shared" si="1"/>
        <v>-4.5709990570894225E-08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0.3173806833849113</v>
      </c>
      <c r="C43" s="2">
        <f t="shared" si="0"/>
        <v>-0.052610883417942914</v>
      </c>
      <c r="D43" s="2">
        <f t="shared" si="1"/>
        <v>-0.3503614944331971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4.992214618981492</v>
      </c>
      <c r="C44" s="2">
        <f t="shared" si="0"/>
        <v>0.00016777145975256782</v>
      </c>
      <c r="D44" s="2">
        <f t="shared" si="1"/>
        <v>0.03065369357281827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9.431869528251298</v>
      </c>
      <c r="C45" s="2">
        <f t="shared" si="0"/>
        <v>0.011511652953121771</v>
      </c>
      <c r="D45" s="2">
        <f t="shared" si="1"/>
        <v>-0.08307957543317056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6.324633830316017</v>
      </c>
      <c r="C46" s="2">
        <f t="shared" si="0"/>
        <v>-0.0008513015063187795</v>
      </c>
      <c r="D46" s="2">
        <f t="shared" si="1"/>
        <v>-0.08231677334241057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0.3173806833849113</v>
      </c>
      <c r="C47" s="2">
        <f t="shared" si="0"/>
        <v>-0.0022646073076050327</v>
      </c>
      <c r="D47" s="2">
        <f t="shared" si="1"/>
        <v>-0.014047493052219544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4.992214618981492</v>
      </c>
      <c r="C48" s="2">
        <f t="shared" si="0"/>
        <v>1.9145039535951865E-05</v>
      </c>
      <c r="D48" s="2">
        <f t="shared" si="1"/>
        <v>0.000879066458255868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0.00019262425997307244</v>
      </c>
      <c r="D49" s="2">
        <f t="shared" si="1"/>
        <v>-0.0017213241371632903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-6.843451385017842E-05</v>
      </c>
      <c r="D50" s="2">
        <f t="shared" si="1"/>
        <v>-0.0012653027789779117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-4.207225496877058E-05</v>
      </c>
      <c r="D51" s="2">
        <f t="shared" si="1"/>
        <v>-0.000181882332182168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1.3580674319631062E-06</v>
      </c>
      <c r="D52" s="2">
        <f t="shared" si="1"/>
        <v>1.2853697175513557E-05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1.2054313338269894E-06</v>
      </c>
      <c r="D53" s="2">
        <f t="shared" si="1"/>
        <v>-3.787255578478979E-05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-5.400542487091086E-06</v>
      </c>
      <c r="D54" s="2">
        <f t="shared" si="1"/>
        <v>-4.6712061461984085E-05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-2.996440639518166E-06</v>
      </c>
      <c r="D55" s="2">
        <f t="shared" si="1"/>
        <v>-1.124463052343656E-05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118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1827</v>
      </c>
      <c r="B3" s="31">
        <v>146.64666666666668</v>
      </c>
      <c r="C3" s="31">
        <v>145.36333333333334</v>
      </c>
      <c r="D3" s="31">
        <v>8.916749128063058</v>
      </c>
      <c r="E3" s="31">
        <v>9.558591159790902</v>
      </c>
      <c r="F3" s="32" t="s">
        <v>69</v>
      </c>
      <c r="H3" s="34">
        <v>0.0625</v>
      </c>
      <c r="I3" s="33" t="s">
        <v>119</v>
      </c>
    </row>
    <row r="4" spans="1:9" ht="16.5" customHeight="1">
      <c r="A4" s="35">
        <v>1828</v>
      </c>
      <c r="B4" s="36">
        <v>135.78333333333333</v>
      </c>
      <c r="C4" s="36">
        <v>143.16666666666666</v>
      </c>
      <c r="D4" s="36">
        <v>8.413351915001755</v>
      </c>
      <c r="E4" s="36">
        <v>9.18181521564012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1826</v>
      </c>
      <c r="B5" s="41">
        <v>132.66333333333333</v>
      </c>
      <c r="C5" s="41">
        <v>144.31333333333333</v>
      </c>
      <c r="D5" s="41">
        <v>8.902267432735602</v>
      </c>
      <c r="E5" s="41">
        <v>9.206057771513825</v>
      </c>
      <c r="F5" s="37" t="s">
        <v>71</v>
      </c>
      <c r="I5" s="117">
        <v>2822</v>
      </c>
    </row>
    <row r="6" spans="1:6" s="33" customFormat="1" ht="13.5" thickBot="1">
      <c r="A6" s="42">
        <v>1825</v>
      </c>
      <c r="B6" s="43">
        <v>145.39</v>
      </c>
      <c r="C6" s="43">
        <v>150.65666666666667</v>
      </c>
      <c r="D6" s="43">
        <v>9.005006704465984</v>
      </c>
      <c r="E6" s="43">
        <v>9.599908306009851</v>
      </c>
      <c r="F6" s="44" t="s">
        <v>72</v>
      </c>
    </row>
    <row r="7" spans="1:6" s="33" customFormat="1" ht="12.75">
      <c r="A7" s="45" t="s">
        <v>120</v>
      </c>
      <c r="B7" s="45"/>
      <c r="C7" s="45"/>
      <c r="D7" s="45"/>
      <c r="E7" s="45"/>
      <c r="F7" s="45"/>
    </row>
    <row r="8" ht="12.75"/>
    <row r="9" spans="1:3" ht="24" customHeight="1">
      <c r="A9" s="118" t="s">
        <v>115</v>
      </c>
      <c r="B9" s="119"/>
      <c r="C9" s="46"/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122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0" t="s">
        <v>121</v>
      </c>
      <c r="B13" s="120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17">
        <v>2830</v>
      </c>
      <c r="K15" s="117">
        <v>2820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9.431869528251298</v>
      </c>
      <c r="C19" s="61">
        <v>77.71520286158463</v>
      </c>
      <c r="D19" s="62">
        <v>27.456592750008063</v>
      </c>
      <c r="K19" s="63" t="s">
        <v>93</v>
      </c>
    </row>
    <row r="20" spans="1:11" ht="12.75">
      <c r="A20" s="60" t="s">
        <v>57</v>
      </c>
      <c r="B20" s="61">
        <v>6.324633830316017</v>
      </c>
      <c r="C20" s="61">
        <v>71.48796716364934</v>
      </c>
      <c r="D20" s="62">
        <v>26.72773089116351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0.3173806833849113</v>
      </c>
      <c r="C21" s="61">
        <v>78.2073806833849</v>
      </c>
      <c r="D21" s="62">
        <v>29.56161937459801</v>
      </c>
      <c r="F21" s="39" t="s">
        <v>96</v>
      </c>
    </row>
    <row r="22" spans="1:11" ht="16.5" thickBot="1">
      <c r="A22" s="66" t="s">
        <v>59</v>
      </c>
      <c r="B22" s="67">
        <v>4.992214618981492</v>
      </c>
      <c r="C22" s="67">
        <v>84.13888128564817</v>
      </c>
      <c r="D22" s="68">
        <v>31.490301066654688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23.49694116348387</v>
      </c>
      <c r="I23" s="117">
        <v>2950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-0.052610883417942914</v>
      </c>
      <c r="C27" s="77">
        <v>0.00016777145975256782</v>
      </c>
      <c r="D27" s="77">
        <v>0.011511652953121771</v>
      </c>
      <c r="E27" s="77">
        <v>-0.0008513015063187795</v>
      </c>
      <c r="F27" s="77">
        <v>-0.0022646073076050327</v>
      </c>
      <c r="G27" s="77">
        <v>1.9145039535951865E-05</v>
      </c>
      <c r="H27" s="77">
        <v>0.00019262425997307244</v>
      </c>
      <c r="I27" s="78">
        <v>-6.843451385017842E-05</v>
      </c>
    </row>
    <row r="28" spans="1:9" ht="13.5" thickBot="1">
      <c r="A28" s="79" t="s">
        <v>61</v>
      </c>
      <c r="B28" s="80">
        <v>-0.3503614944331971</v>
      </c>
      <c r="C28" s="80">
        <v>0.03065369357281827</v>
      </c>
      <c r="D28" s="80">
        <v>-0.08307957543317056</v>
      </c>
      <c r="E28" s="80">
        <v>-0.08231677334241057</v>
      </c>
      <c r="F28" s="80">
        <v>-0.014047493052219544</v>
      </c>
      <c r="G28" s="80">
        <v>0.000879066458255868</v>
      </c>
      <c r="H28" s="80">
        <v>-0.0017213241371632903</v>
      </c>
      <c r="I28" s="81">
        <v>-0.0012653027789779117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116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117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1827</v>
      </c>
      <c r="B39" s="88">
        <v>146.64666666666668</v>
      </c>
      <c r="C39" s="88">
        <v>145.36333333333334</v>
      </c>
      <c r="D39" s="88">
        <v>8.916749128063058</v>
      </c>
      <c r="E39" s="88">
        <v>9.558591159790902</v>
      </c>
      <c r="F39" s="89">
        <f>I39*D39/(23678+B39)*1000</f>
        <v>31.490301066654688</v>
      </c>
      <c r="G39" s="90" t="s">
        <v>59</v>
      </c>
      <c r="H39" s="91">
        <f>I39-B39+X39</f>
        <v>4.992214618981492</v>
      </c>
      <c r="I39" s="91">
        <f>(B39+C42-2*X39)*(23678+B39)*E42/((23678+C42)*D39+E42*(23678+B39))</f>
        <v>84.13888128564817</v>
      </c>
      <c r="J39" s="39" t="s">
        <v>73</v>
      </c>
      <c r="K39" s="39">
        <f>(K40*K40+L40*L40+M40*M40+N40*N40+O40*O40+P40*P40+Q40*Q40+R40*R40+S40*S40+T40*T40+U40*U40+V40*V40+W40*W40)</f>
        <v>0.14048014697571004</v>
      </c>
      <c r="M39" s="39" t="s">
        <v>68</v>
      </c>
      <c r="N39" s="39">
        <f>(K44*K44+L44*L44+M44*M44+N44*N44+O44*O44+P44*P44+Q44*Q44+R44*R44+S44*S44+T44*T44+U44*U44+V44*V44+W44*W44)</f>
        <v>0.08155366484927715</v>
      </c>
      <c r="X39" s="28">
        <f>(1-$H$2)*1000</f>
        <v>67.5</v>
      </c>
    </row>
    <row r="40" spans="1:24" ht="12.75">
      <c r="A40" s="85">
        <v>1828</v>
      </c>
      <c r="B40" s="88">
        <v>135.78333333333333</v>
      </c>
      <c r="C40" s="88">
        <v>143.16666666666666</v>
      </c>
      <c r="D40" s="88">
        <v>8.413351915001755</v>
      </c>
      <c r="E40" s="88">
        <v>9.18181521564012</v>
      </c>
      <c r="F40" s="89">
        <f>I40*D40/(23678+B40)*1000</f>
        <v>27.456592750008063</v>
      </c>
      <c r="G40" s="90" t="s">
        <v>56</v>
      </c>
      <c r="H40" s="91">
        <f>I40-B40+X40</f>
        <v>9.431869528251298</v>
      </c>
      <c r="I40" s="91">
        <f>(B40+C39-2*X40)*(23678+B40)*E39/((23678+C39)*D40+E39*(23678+B40))</f>
        <v>77.71520286158463</v>
      </c>
      <c r="J40" s="39" t="s">
        <v>62</v>
      </c>
      <c r="K40" s="72">
        <f aca="true" t="shared" si="0" ref="K40:W40">SQRT(K41*K41+K42*K42)</f>
        <v>0.35428954519641076</v>
      </c>
      <c r="L40" s="72">
        <f t="shared" si="0"/>
        <v>0.030654152686364497</v>
      </c>
      <c r="M40" s="72">
        <f t="shared" si="0"/>
        <v>0.08387332119255202</v>
      </c>
      <c r="N40" s="72">
        <f t="shared" si="0"/>
        <v>0.08232117520881523</v>
      </c>
      <c r="O40" s="72">
        <f t="shared" si="0"/>
        <v>0.014228861771407244</v>
      </c>
      <c r="P40" s="72">
        <f t="shared" si="0"/>
        <v>0.0008792749118275517</v>
      </c>
      <c r="Q40" s="72">
        <f t="shared" si="0"/>
        <v>0.0017320683851139132</v>
      </c>
      <c r="R40" s="72">
        <f t="shared" si="0"/>
        <v>0.0012671520844693964</v>
      </c>
      <c r="S40" s="72">
        <f t="shared" si="0"/>
        <v>0.00018668491475794648</v>
      </c>
      <c r="T40" s="72">
        <f t="shared" si="0"/>
        <v>1.2925241902168178E-05</v>
      </c>
      <c r="U40" s="72">
        <f t="shared" si="0"/>
        <v>3.789173453898075E-05</v>
      </c>
      <c r="V40" s="72">
        <f t="shared" si="0"/>
        <v>4.702321283348316E-05</v>
      </c>
      <c r="W40" s="72">
        <f t="shared" si="0"/>
        <v>1.1637025913641218E-05</v>
      </c>
      <c r="X40" s="28">
        <f>(1-$H$2)*1000</f>
        <v>67.5</v>
      </c>
    </row>
    <row r="41" spans="1:24" ht="12.75">
      <c r="A41" s="85">
        <v>1826</v>
      </c>
      <c r="B41" s="88">
        <v>132.66333333333333</v>
      </c>
      <c r="C41" s="88">
        <v>144.31333333333333</v>
      </c>
      <c r="D41" s="88">
        <v>8.902267432735602</v>
      </c>
      <c r="E41" s="88">
        <v>9.206057771513825</v>
      </c>
      <c r="F41" s="89">
        <f>I41*D41/(23678+B41)*1000</f>
        <v>26.72773089116351</v>
      </c>
      <c r="G41" s="90" t="s">
        <v>57</v>
      </c>
      <c r="H41" s="91">
        <f>I41-B41+X41</f>
        <v>6.324633830316017</v>
      </c>
      <c r="I41" s="91">
        <f>(B41+C40-2*X41)*(23678+B41)*E40/((23678+C40)*D41+E40*(23678+B41))</f>
        <v>71.48796716364934</v>
      </c>
      <c r="J41" s="39" t="s">
        <v>60</v>
      </c>
      <c r="K41" s="72">
        <f>'calcul config'!C43</f>
        <v>-0.052610883417942914</v>
      </c>
      <c r="L41" s="72">
        <f>'calcul config'!C44</f>
        <v>0.00016777145975256782</v>
      </c>
      <c r="M41" s="72">
        <f>'calcul config'!C45</f>
        <v>0.011511652953121771</v>
      </c>
      <c r="N41" s="72">
        <f>'calcul config'!C46</f>
        <v>-0.0008513015063187795</v>
      </c>
      <c r="O41" s="72">
        <f>'calcul config'!C47</f>
        <v>-0.0022646073076050327</v>
      </c>
      <c r="P41" s="72">
        <f>'calcul config'!C48</f>
        <v>1.9145039535951865E-05</v>
      </c>
      <c r="Q41" s="72">
        <f>'calcul config'!C49</f>
        <v>0.00019262425997307244</v>
      </c>
      <c r="R41" s="72">
        <f>'calcul config'!C50</f>
        <v>-6.843451385017842E-05</v>
      </c>
      <c r="S41" s="72">
        <f>'calcul config'!C51</f>
        <v>-4.207225496877058E-05</v>
      </c>
      <c r="T41" s="72">
        <f>'calcul config'!C52</f>
        <v>1.3580674319631062E-06</v>
      </c>
      <c r="U41" s="72">
        <f>'calcul config'!C53</f>
        <v>1.2054313338269894E-06</v>
      </c>
      <c r="V41" s="72">
        <f>'calcul config'!C54</f>
        <v>-5.400542487091086E-06</v>
      </c>
      <c r="W41" s="72">
        <f>'calcul config'!C55</f>
        <v>-2.996440639518166E-06</v>
      </c>
      <c r="X41" s="28">
        <f>(1-$H$2)*1000</f>
        <v>67.5</v>
      </c>
    </row>
    <row r="42" spans="1:24" ht="12.75">
      <c r="A42" s="85">
        <v>1825</v>
      </c>
      <c r="B42" s="88">
        <v>145.39</v>
      </c>
      <c r="C42" s="88">
        <v>150.65666666666667</v>
      </c>
      <c r="D42" s="88">
        <v>9.005006704465984</v>
      </c>
      <c r="E42" s="88">
        <v>9.599908306009851</v>
      </c>
      <c r="F42" s="89">
        <f>I42*D42/(23678+B42)*1000</f>
        <v>29.56161937459801</v>
      </c>
      <c r="G42" s="90" t="s">
        <v>58</v>
      </c>
      <c r="H42" s="91">
        <f>I42-B42+X42</f>
        <v>0.3173806833849113</v>
      </c>
      <c r="I42" s="91">
        <f>(B42+C41-2*X42)*(23678+B42)*E41/((23678+C41)*D42+E41*(23678+B42))</f>
        <v>78.2073806833849</v>
      </c>
      <c r="J42" s="39" t="s">
        <v>61</v>
      </c>
      <c r="K42" s="72">
        <f>'calcul config'!D43</f>
        <v>-0.3503614944331971</v>
      </c>
      <c r="L42" s="72">
        <f>'calcul config'!D44</f>
        <v>0.03065369357281827</v>
      </c>
      <c r="M42" s="72">
        <f>'calcul config'!D45</f>
        <v>-0.08307957543317056</v>
      </c>
      <c r="N42" s="72">
        <f>'calcul config'!D46</f>
        <v>-0.08231677334241057</v>
      </c>
      <c r="O42" s="72">
        <f>'calcul config'!D47</f>
        <v>-0.014047493052219544</v>
      </c>
      <c r="P42" s="72">
        <f>'calcul config'!D48</f>
        <v>0.000879066458255868</v>
      </c>
      <c r="Q42" s="72">
        <f>'calcul config'!D49</f>
        <v>-0.0017213241371632903</v>
      </c>
      <c r="R42" s="72">
        <f>'calcul config'!D50</f>
        <v>-0.0012653027789779117</v>
      </c>
      <c r="S42" s="72">
        <f>'calcul config'!D51</f>
        <v>-0.000181882332182168</v>
      </c>
      <c r="T42" s="72">
        <f>'calcul config'!D52</f>
        <v>1.2853697175513557E-05</v>
      </c>
      <c r="U42" s="72">
        <f>'calcul config'!D53</f>
        <v>-3.787255578478979E-05</v>
      </c>
      <c r="V42" s="72">
        <f>'calcul config'!D54</f>
        <v>-4.6712061461984085E-05</v>
      </c>
      <c r="W42" s="72">
        <f>'calcul config'!D55</f>
        <v>-1.124463052343656E-05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0</v>
      </c>
      <c r="J44" s="39" t="s">
        <v>67</v>
      </c>
      <c r="K44" s="72">
        <f>K40/(K43*1.5)</f>
        <v>0.2361930301309405</v>
      </c>
      <c r="L44" s="72">
        <f>L40/(L43*1.5)</f>
        <v>0.029194431129870954</v>
      </c>
      <c r="M44" s="72">
        <f aca="true" t="shared" si="1" ref="M44:W44">M40/(M43*1.5)</f>
        <v>0.09319257910283558</v>
      </c>
      <c r="N44" s="72">
        <f t="shared" si="1"/>
        <v>0.10976156694508697</v>
      </c>
      <c r="O44" s="72">
        <f t="shared" si="1"/>
        <v>0.06323938565069886</v>
      </c>
      <c r="P44" s="72">
        <f t="shared" si="1"/>
        <v>0.00586183274551701</v>
      </c>
      <c r="Q44" s="72">
        <f t="shared" si="1"/>
        <v>0.011547122567426087</v>
      </c>
      <c r="R44" s="72">
        <f t="shared" si="1"/>
        <v>0.0028158935210431035</v>
      </c>
      <c r="S44" s="72">
        <f t="shared" si="1"/>
        <v>0.0024891321967726193</v>
      </c>
      <c r="T44" s="72">
        <f t="shared" si="1"/>
        <v>0.00017233655869557568</v>
      </c>
      <c r="U44" s="72">
        <f t="shared" si="1"/>
        <v>0.0005052231271864099</v>
      </c>
      <c r="V44" s="72">
        <f t="shared" si="1"/>
        <v>0.0006269761711131087</v>
      </c>
      <c r="W44" s="72">
        <f t="shared" si="1"/>
        <v>0.0001551603455152162</v>
      </c>
      <c r="X44" s="72"/>
      <c r="Y44" s="72"/>
    </row>
    <row r="45" s="100" customFormat="1" ht="12.75"/>
    <row r="46" s="100" customFormat="1" ht="12.75"/>
    <row r="47" s="100" customFormat="1" ht="12.75"/>
    <row r="48" s="100" customFormat="1" ht="12.75"/>
    <row r="49" s="100" customFormat="1" ht="12.75"/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/>
    <row r="56" s="100" customFormat="1" ht="12.75"/>
    <row r="57" s="100" customFormat="1" ht="12.75"/>
    <row r="58" s="100" customFormat="1" ht="12.75"/>
    <row r="59" s="100" customFormat="1" ht="12.75"/>
    <row r="60" s="100" customFormat="1" ht="12.75"/>
    <row r="61" s="100" customFormat="1" ht="12.75"/>
    <row r="62" s="100" customFormat="1" ht="12.75"/>
    <row r="63" s="100" customFormat="1" ht="12.75"/>
    <row r="64" s="100" customFormat="1" ht="12.75"/>
    <row r="65" s="100" customFormat="1" ht="12.75"/>
    <row r="66" s="100" customFormat="1" ht="12.75"/>
    <row r="67" s="100" customFormat="1" ht="12.75"/>
    <row r="68" s="100" customFormat="1" ht="12.75"/>
    <row r="69" s="100" customFormat="1" ht="12.75"/>
    <row r="70" s="100" customFormat="1" ht="12.75"/>
    <row r="71" s="100" customFormat="1" ht="12.75"/>
    <row r="72" s="100" customFormat="1" ht="12.75"/>
    <row r="73" s="100" customFormat="1" ht="12.75"/>
    <row r="74" s="100" customFormat="1" ht="12.75"/>
    <row r="75" s="100" customFormat="1" ht="12.75"/>
    <row r="76" s="100" customFormat="1" ht="12.75"/>
    <row r="77" s="100" customFormat="1" ht="12.75"/>
    <row r="78" s="100" customFormat="1" ht="12.75"/>
    <row r="79" s="100" customFormat="1" ht="12.75"/>
    <row r="80" s="100" customFormat="1" ht="12.75"/>
    <row r="81" s="100" customFormat="1" ht="12.75"/>
    <row r="82" s="100" customFormat="1" ht="12.75"/>
    <row r="83" s="100" customFormat="1" ht="12.75"/>
    <row r="84" s="100" customFormat="1" ht="12.75"/>
    <row r="85" spans="5:14" s="100" customFormat="1" ht="12.75">
      <c r="E85" s="115"/>
      <c r="F85" s="115"/>
      <c r="G85" s="115"/>
      <c r="H85" s="115"/>
      <c r="I85" s="116"/>
      <c r="J85" s="116"/>
      <c r="K85" s="115"/>
      <c r="L85" s="115"/>
      <c r="M85" s="116"/>
      <c r="N85" s="115"/>
    </row>
    <row r="86" spans="5:14" s="100" customFormat="1" ht="12.75">
      <c r="E86" s="115"/>
      <c r="F86" s="115"/>
      <c r="G86" s="115"/>
      <c r="H86" s="115"/>
      <c r="I86" s="116"/>
      <c r="J86" s="116"/>
      <c r="K86" s="115"/>
      <c r="L86" s="115"/>
      <c r="M86" s="115"/>
      <c r="N86" s="115"/>
    </row>
    <row r="87" spans="5:14" s="100" customFormat="1" ht="12.75">
      <c r="E87" s="115"/>
      <c r="F87" s="115"/>
      <c r="G87" s="115"/>
      <c r="H87" s="115"/>
      <c r="I87" s="115"/>
      <c r="J87" s="116"/>
      <c r="K87" s="115"/>
      <c r="L87" s="115"/>
      <c r="M87" s="116"/>
      <c r="N87" s="115"/>
    </row>
    <row r="88" spans="5:14" s="100" customFormat="1" ht="29.25" customHeight="1"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="100" customFormat="1" ht="12.75"/>
    <row r="90" s="100" customFormat="1" ht="12.75"/>
    <row r="91" s="100" customFormat="1" ht="12.75"/>
    <row r="92" s="100" customFormat="1" ht="12.75"/>
    <row r="93" s="100" customFormat="1" ht="12.75"/>
    <row r="94" s="100" customFormat="1" ht="12.75"/>
    <row r="95" s="100" customFormat="1" ht="12.75"/>
    <row r="96" s="100" customFormat="1" ht="12.75"/>
    <row r="97" s="100" customFormat="1" ht="12.75"/>
    <row r="98" s="100" customFormat="1" ht="12.75"/>
    <row r="99" s="100" customFormat="1" ht="12.75"/>
    <row r="100" s="100" customFormat="1" ht="12.75"/>
    <row r="101" s="100" customFormat="1" ht="12.75"/>
    <row r="102" s="100" customFormat="1" ht="12.75"/>
    <row r="103" s="100" customFormat="1" ht="12.75"/>
    <row r="104" s="100" customFormat="1" ht="12.75"/>
    <row r="105" s="100" customFormat="1" ht="12.75"/>
    <row r="106" s="100" customFormat="1" ht="12.75"/>
    <row r="107" s="100" customFormat="1" ht="12.75"/>
    <row r="108" s="100" customFormat="1" ht="12.75"/>
    <row r="109" s="100" customFormat="1" ht="12.75"/>
    <row r="110" s="100" customFormat="1" ht="12.75"/>
    <row r="111" s="100" customFormat="1" ht="12.75"/>
    <row r="112" s="100" customFormat="1" ht="12.75"/>
    <row r="113" s="100" customFormat="1" ht="12.75"/>
    <row r="114" s="100" customFormat="1" ht="12.75"/>
    <row r="115" s="100" customFormat="1" ht="12.75"/>
    <row r="116" s="100" customFormat="1" ht="12.75"/>
    <row r="117" s="100" customFormat="1" ht="12.75"/>
    <row r="118" s="100" customFormat="1" ht="12.75"/>
    <row r="119" s="100" customFormat="1" ht="12.75"/>
    <row r="120" spans="5:14" s="100" customFormat="1" ht="12.75">
      <c r="E120" s="115"/>
      <c r="F120" s="115"/>
      <c r="G120" s="115"/>
      <c r="H120" s="115"/>
      <c r="I120" s="116"/>
      <c r="J120" s="116"/>
      <c r="K120" s="115"/>
      <c r="L120" s="115"/>
      <c r="M120" s="116"/>
      <c r="N120" s="115"/>
    </row>
    <row r="121" spans="5:14" s="100" customFormat="1" ht="12.75">
      <c r="E121" s="115"/>
      <c r="F121" s="115"/>
      <c r="G121" s="115"/>
      <c r="H121" s="115"/>
      <c r="I121" s="116"/>
      <c r="J121" s="116"/>
      <c r="K121" s="115"/>
      <c r="L121" s="115"/>
      <c r="M121" s="115"/>
      <c r="N121" s="115"/>
    </row>
    <row r="122" spans="5:14" s="100" customFormat="1" ht="12.75">
      <c r="E122" s="115"/>
      <c r="F122" s="115"/>
      <c r="G122" s="115"/>
      <c r="H122" s="115"/>
      <c r="I122" s="115"/>
      <c r="J122" s="116"/>
      <c r="K122" s="115"/>
      <c r="L122" s="115"/>
      <c r="M122" s="116"/>
      <c r="N122" s="115"/>
    </row>
    <row r="123" spans="5:14" s="100" customFormat="1" ht="12.75"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="100" customFormat="1" ht="12.75"/>
    <row r="125" s="100" customFormat="1" ht="12.75"/>
    <row r="126" s="100" customFormat="1" ht="12.75"/>
    <row r="127" s="100" customFormat="1" ht="12.75"/>
    <row r="128" s="100" customFormat="1" ht="12.75"/>
    <row r="129" s="100" customFormat="1" ht="12.75"/>
    <row r="130" s="100" customFormat="1" ht="12.75"/>
    <row r="131" s="100" customFormat="1" ht="12.75"/>
    <row r="132" s="100" customFormat="1" ht="12.75"/>
    <row r="133" s="100" customFormat="1" ht="12.75"/>
    <row r="134" s="100" customFormat="1" ht="12.75"/>
    <row r="135" s="100" customFormat="1" ht="12.75"/>
    <row r="136" s="100" customFormat="1" ht="12.75"/>
    <row r="137" s="100" customFormat="1" ht="12.75"/>
    <row r="138" s="100" customFormat="1" ht="12.75"/>
    <row r="139" s="100" customFormat="1" ht="12.75"/>
    <row r="140" s="100" customFormat="1" ht="12.75"/>
    <row r="141" s="100" customFormat="1" ht="12.75"/>
    <row r="142" s="100" customFormat="1" ht="12.75"/>
    <row r="143" s="100" customFormat="1" ht="12.75"/>
    <row r="144" s="100" customFormat="1" ht="12.75"/>
    <row r="145" s="100" customFormat="1" ht="12.75"/>
    <row r="146" s="100" customFormat="1" ht="12.75"/>
    <row r="147" s="100" customFormat="1" ht="12.75"/>
    <row r="148" s="100" customFormat="1" ht="12.75"/>
    <row r="149" s="100" customFormat="1" ht="12.75"/>
    <row r="150" s="100" customFormat="1" ht="12.75"/>
    <row r="151" s="100" customFormat="1" ht="12.75"/>
    <row r="152" s="100" customFormat="1" ht="12.75"/>
    <row r="153" s="100" customFormat="1" ht="12.75"/>
    <row r="154" s="100" customFormat="1" ht="12.75"/>
    <row r="155" spans="5:14" s="100" customFormat="1" ht="12.75">
      <c r="E155" s="115"/>
      <c r="F155" s="115"/>
      <c r="G155" s="115"/>
      <c r="H155" s="115"/>
      <c r="I155" s="116"/>
      <c r="J155" s="116"/>
      <c r="K155" s="115"/>
      <c r="L155" s="115"/>
      <c r="M155" s="116"/>
      <c r="N155" s="115"/>
    </row>
    <row r="156" spans="5:14" s="100" customFormat="1" ht="12.75">
      <c r="E156" s="115"/>
      <c r="F156" s="115"/>
      <c r="G156" s="115"/>
      <c r="H156" s="115"/>
      <c r="I156" s="116"/>
      <c r="J156" s="116"/>
      <c r="K156" s="115"/>
      <c r="L156" s="115"/>
      <c r="M156" s="115"/>
      <c r="N156" s="115"/>
    </row>
    <row r="157" spans="5:14" s="100" customFormat="1" ht="12.75">
      <c r="E157" s="115"/>
      <c r="F157" s="115"/>
      <c r="G157" s="115"/>
      <c r="H157" s="115"/>
      <c r="I157" s="115"/>
      <c r="J157" s="116"/>
      <c r="K157" s="115"/>
      <c r="L157" s="115"/>
      <c r="M157" s="116"/>
      <c r="N157" s="115"/>
    </row>
    <row r="158" spans="5:14" s="100" customFormat="1" ht="12.75"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</row>
    <row r="159" s="100" customFormat="1" ht="12.75"/>
    <row r="160" s="100" customFormat="1" ht="12.75"/>
    <row r="161" s="100" customFormat="1" ht="12.75"/>
    <row r="162" s="100" customFormat="1" ht="12.75"/>
    <row r="163" s="100" customFormat="1" ht="12.75"/>
    <row r="164" s="100" customFormat="1" ht="12.75"/>
    <row r="165" s="100" customFormat="1" ht="12.75"/>
    <row r="166" s="100" customFormat="1" ht="12.75"/>
    <row r="167" s="100" customFormat="1" ht="12.75"/>
    <row r="168" s="100" customFormat="1" ht="12.75"/>
    <row r="169" s="100" customFormat="1" ht="12.75"/>
    <row r="170" s="100" customFormat="1" ht="12.75"/>
    <row r="171" s="100" customFormat="1" ht="12.75"/>
    <row r="172" s="100" customFormat="1" ht="12.75"/>
    <row r="173" s="100" customFormat="1" ht="12.75"/>
    <row r="174" s="100" customFormat="1" ht="12.75"/>
    <row r="175" s="100" customFormat="1" ht="12.75"/>
    <row r="176" s="100" customFormat="1" ht="12.75"/>
    <row r="177" s="100" customFormat="1" ht="12.75"/>
    <row r="178" s="100" customFormat="1" ht="12.75"/>
    <row r="179" s="100" customFormat="1" ht="12.75"/>
    <row r="180" s="100" customFormat="1" ht="12.75"/>
    <row r="181" s="100" customFormat="1" ht="12.75"/>
    <row r="182" s="100" customFormat="1" ht="12.75"/>
    <row r="183" s="100" customFormat="1" ht="12.75"/>
    <row r="184" s="100" customFormat="1" ht="12.75"/>
    <row r="185" s="100" customFormat="1" ht="12.75"/>
    <row r="186" s="100" customFormat="1" ht="12.75"/>
    <row r="187" s="100" customFormat="1" ht="12.75"/>
    <row r="188" s="100" customFormat="1" ht="12.75"/>
    <row r="189" s="100" customFormat="1" ht="12.75"/>
    <row r="190" spans="5:14" s="100" customFormat="1" ht="12.75">
      <c r="E190" s="115"/>
      <c r="F190" s="115"/>
      <c r="G190" s="115"/>
      <c r="H190" s="115"/>
      <c r="I190" s="116"/>
      <c r="J190" s="116"/>
      <c r="K190" s="115"/>
      <c r="L190" s="115"/>
      <c r="M190" s="116"/>
      <c r="N190" s="115"/>
    </row>
    <row r="191" spans="5:14" s="100" customFormat="1" ht="12.75">
      <c r="E191" s="115"/>
      <c r="F191" s="115"/>
      <c r="G191" s="115"/>
      <c r="H191" s="115"/>
      <c r="I191" s="116"/>
      <c r="J191" s="116"/>
      <c r="K191" s="115"/>
      <c r="L191" s="115"/>
      <c r="M191" s="115"/>
      <c r="N191" s="115"/>
    </row>
    <row r="192" spans="5:14" s="100" customFormat="1" ht="12.75">
      <c r="E192" s="115"/>
      <c r="F192" s="115"/>
      <c r="G192" s="115"/>
      <c r="H192" s="115"/>
      <c r="I192" s="115"/>
      <c r="J192" s="116"/>
      <c r="K192" s="115"/>
      <c r="L192" s="115"/>
      <c r="M192" s="116"/>
      <c r="N192" s="115"/>
    </row>
    <row r="193" spans="5:14" s="100" customFormat="1" ht="12.75"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</row>
    <row r="194" s="100" customFormat="1" ht="12.75"/>
    <row r="195" s="100" customFormat="1" ht="12.75"/>
    <row r="196" s="100" customFormat="1" ht="12.75"/>
    <row r="197" s="100" customFormat="1" ht="12.75"/>
    <row r="198" s="100" customFormat="1" ht="12.75"/>
    <row r="199" s="100" customFormat="1" ht="12.75"/>
    <row r="200" s="100" customFormat="1" ht="12.75"/>
    <row r="201" s="100" customFormat="1" ht="12.75"/>
    <row r="202" s="100" customFormat="1" ht="12.75"/>
    <row r="203" s="100" customFormat="1" ht="12.75"/>
    <row r="204" s="100" customFormat="1" ht="12.75"/>
    <row r="205" s="100" customFormat="1" ht="12.75"/>
    <row r="206" s="100" customFormat="1" ht="12.75"/>
    <row r="207" s="100" customFormat="1" ht="12.75"/>
    <row r="208" s="100" customFormat="1" ht="12.75"/>
    <row r="209" s="100" customFormat="1" ht="12.75"/>
    <row r="210" s="100" customFormat="1" ht="12.75"/>
    <row r="211" s="100" customFormat="1" ht="12.75"/>
    <row r="212" s="100" customFormat="1" ht="12.75"/>
    <row r="213" s="100" customFormat="1" ht="12.75"/>
    <row r="214" s="100" customFormat="1" ht="12.75"/>
    <row r="215" s="100" customFormat="1" ht="12.75"/>
    <row r="216" s="100" customFormat="1" ht="12.75"/>
    <row r="217" s="100" customFormat="1" ht="12.75"/>
    <row r="218" s="100" customFormat="1" ht="12.75"/>
    <row r="219" s="100" customFormat="1" ht="12.75"/>
    <row r="220" s="100" customFormat="1" ht="12.75"/>
    <row r="221" s="100" customFormat="1" ht="12.75"/>
    <row r="222" s="100" customFormat="1" ht="12.75"/>
    <row r="223" s="100" customFormat="1" ht="12.75"/>
    <row r="224" s="100" customFormat="1" ht="12.75"/>
    <row r="225" spans="5:14" s="100" customFormat="1" ht="12.75">
      <c r="E225" s="115"/>
      <c r="F225" s="115"/>
      <c r="G225" s="115"/>
      <c r="H225" s="115"/>
      <c r="I225" s="116"/>
      <c r="J225" s="116"/>
      <c r="K225" s="115"/>
      <c r="L225" s="115"/>
      <c r="M225" s="116"/>
      <c r="N225" s="115"/>
    </row>
    <row r="226" spans="5:14" s="100" customFormat="1" ht="12.75">
      <c r="E226" s="115"/>
      <c r="F226" s="115"/>
      <c r="G226" s="115"/>
      <c r="H226" s="115"/>
      <c r="I226" s="116"/>
      <c r="J226" s="116"/>
      <c r="K226" s="115"/>
      <c r="L226" s="115"/>
      <c r="M226" s="115"/>
      <c r="N226" s="115"/>
    </row>
    <row r="227" spans="5:14" s="100" customFormat="1" ht="12.75">
      <c r="E227" s="115"/>
      <c r="F227" s="115"/>
      <c r="G227" s="115"/>
      <c r="H227" s="115"/>
      <c r="I227" s="115"/>
      <c r="J227" s="116"/>
      <c r="K227" s="115"/>
      <c r="L227" s="115"/>
      <c r="M227" s="116"/>
      <c r="N227" s="115"/>
    </row>
    <row r="228" spans="5:14" s="100" customFormat="1" ht="12.75"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</row>
    <row r="229" s="100" customFormat="1" ht="12.75"/>
    <row r="230" s="100" customFormat="1" ht="12.75"/>
    <row r="231" s="100" customFormat="1" ht="12.75"/>
    <row r="232" s="100" customFormat="1" ht="12.75"/>
    <row r="233" s="100" customFormat="1" ht="12.75"/>
    <row r="234" s="100" customFormat="1" ht="12.75"/>
    <row r="235" s="100" customFormat="1" ht="12.75"/>
    <row r="236" s="100" customFormat="1" ht="12.75"/>
    <row r="237" s="100" customFormat="1" ht="12.75"/>
    <row r="238" s="100" customFormat="1" ht="12.75"/>
    <row r="239" s="100" customFormat="1" ht="12.75"/>
    <row r="240" s="100" customFormat="1" ht="12.75"/>
    <row r="241" s="100" customFormat="1" ht="12.75"/>
    <row r="242" s="100" customFormat="1" ht="12.75"/>
    <row r="243" s="100" customFormat="1" ht="12.75"/>
    <row r="244" s="100" customFormat="1" ht="12.75"/>
    <row r="245" s="100" customFormat="1" ht="12.75"/>
    <row r="246" s="100" customFormat="1" ht="12.75"/>
    <row r="247" s="100" customFormat="1" ht="12.75"/>
    <row r="248" s="100" customFormat="1" ht="12.75"/>
    <row r="249" s="100" customFormat="1" ht="12.75"/>
    <row r="250" s="100" customFormat="1" ht="12.75"/>
    <row r="251" s="100" customFormat="1" ht="12.75"/>
    <row r="252" s="100" customFormat="1" ht="12.75"/>
    <row r="253" s="100" customFormat="1" ht="12.75"/>
    <row r="254" s="100" customFormat="1" ht="12.75"/>
    <row r="255" s="100" customFormat="1" ht="12.75"/>
    <row r="256" s="100" customFormat="1" ht="12.75"/>
    <row r="257" s="100" customFormat="1" ht="12.75"/>
    <row r="258" s="100" customFormat="1" ht="12.75"/>
    <row r="259" s="100" customFormat="1" ht="12.75"/>
    <row r="260" spans="5:14" s="100" customFormat="1" ht="12.75">
      <c r="E260" s="115"/>
      <c r="F260" s="115"/>
      <c r="G260" s="115"/>
      <c r="H260" s="115"/>
      <c r="I260" s="116"/>
      <c r="J260" s="116"/>
      <c r="K260" s="115"/>
      <c r="L260" s="115"/>
      <c r="M260" s="116"/>
      <c r="N260" s="115"/>
    </row>
    <row r="261" spans="5:14" s="100" customFormat="1" ht="12.75">
      <c r="E261" s="115"/>
      <c r="F261" s="115"/>
      <c r="G261" s="115"/>
      <c r="H261" s="115"/>
      <c r="I261" s="116"/>
      <c r="J261" s="116"/>
      <c r="K261" s="115"/>
      <c r="L261" s="115"/>
      <c r="M261" s="115"/>
      <c r="N261" s="115"/>
    </row>
    <row r="262" spans="5:14" s="100" customFormat="1" ht="12.75">
      <c r="E262" s="115"/>
      <c r="F262" s="115"/>
      <c r="G262" s="115"/>
      <c r="H262" s="115"/>
      <c r="I262" s="115"/>
      <c r="J262" s="116"/>
      <c r="K262" s="115"/>
      <c r="L262" s="115"/>
      <c r="M262" s="116"/>
      <c r="N262" s="115"/>
    </row>
    <row r="263" spans="5:14" s="100" customFormat="1" ht="12.75"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2004-11-25T15:35:26Z</cp:lastPrinted>
  <dcterms:created xsi:type="dcterms:W3CDTF">2003-07-09T12:58:06Z</dcterms:created>
  <dcterms:modified xsi:type="dcterms:W3CDTF">2004-12-13T05:45:50Z</dcterms:modified>
  <cp:category/>
  <cp:version/>
  <cp:contentType/>
  <cp:contentStatus/>
</cp:coreProperties>
</file>